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8" windowHeight="9462"/>
  </bookViews>
  <sheets>
    <sheet name="学术之星初审排序 " sheetId="7" r:id="rId1"/>
    <sheet name="Sheet1" sheetId="8" r:id="rId2"/>
  </sheets>
  <definedNames>
    <definedName name="OLE_LINK1" localSheetId="0">'学术之星初审排序 '!#REF!</definedName>
  </definedNames>
  <calcPr calcId="144525"/>
</workbook>
</file>

<file path=xl/comments1.xml><?xml version="1.0" encoding="utf-8"?>
<comments xmlns="http://schemas.openxmlformats.org/spreadsheetml/2006/main">
  <authors>
    <author>li393</author>
  </authors>
  <commentList>
    <comment ref="K2" authorId="0">
      <text>
        <r>
          <rPr>
            <b/>
            <sz val="9"/>
            <rFont val="宋体"/>
            <charset val="134"/>
          </rPr>
          <t>li393:</t>
        </r>
        <r>
          <rPr>
            <sz val="9"/>
            <rFont val="宋体"/>
            <charset val="134"/>
          </rPr>
          <t xml:space="preserve">
按照作品作者(获奖团队）依次列出，并将申请者标红</t>
        </r>
      </text>
    </comment>
  </commentList>
</comments>
</file>

<file path=xl/sharedStrings.xml><?xml version="1.0" encoding="utf-8"?>
<sst xmlns="http://schemas.openxmlformats.org/spreadsheetml/2006/main" count="745" uniqueCount="365">
  <si>
    <t>***学院研究生学术之星初审汇总表</t>
  </si>
  <si>
    <t>序号</t>
  </si>
  <si>
    <t>姓名</t>
  </si>
  <si>
    <t>学院</t>
  </si>
  <si>
    <t>专业</t>
  </si>
  <si>
    <t>成果分类</t>
  </si>
  <si>
    <t>发表刊物及授权发明专利或实用新型、外观设计专利（学科竞赛分类）</t>
  </si>
  <si>
    <t>刊物等级</t>
  </si>
  <si>
    <t>获奖等级</t>
  </si>
  <si>
    <t>作品名称（专利登记号、竞赛名称）</t>
  </si>
  <si>
    <t>发表时间（获奖时间）</t>
  </si>
  <si>
    <t>作者</t>
  </si>
  <si>
    <t xml:space="preserve">单项成果分值
（与成果对应，请逐行列出）
</t>
  </si>
  <si>
    <t xml:space="preserve">总分值
</t>
  </si>
  <si>
    <t>张玉芝</t>
  </si>
  <si>
    <t>化学与材料工程学院</t>
  </si>
  <si>
    <t>材料与化工</t>
  </si>
  <si>
    <t>学术论文及知识产权</t>
  </si>
  <si>
    <t>Chemistry and Biodiversity</t>
  </si>
  <si>
    <t>A</t>
  </si>
  <si>
    <t>Anti-Inflammatory Effects of Opuntia Milpa Alta Polysaccharides Fermented by Lactic Acid Bacteria in Human Keratinocyte HaCaT Cells</t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</si>
  <si>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Zhang, Yuzhi.; Liu, Pingping.;  et al.</t>
    </r>
  </si>
  <si>
    <t>Clinical, Cosmetic and Investigational Dermatology</t>
  </si>
  <si>
    <t>Reparative Effects of Dandelion Fermentation Broth on UVB-Induced Skin Inflammation</t>
  </si>
  <si>
    <t>Zhang, Yuzhi.; Fu, Hao.; et al.</t>
  </si>
  <si>
    <t>Food and Agricultural Immunology</t>
  </si>
  <si>
    <t>Taraxasterol repairs UVB-induced skin barrier injury through MAPK/NF-κB signaling pathways</t>
  </si>
  <si>
    <t>Nutrients</t>
  </si>
  <si>
    <t>Anti-Photoaging Effect of Rhodiola rosea Fermented by Lactobacillus plantarum on UVA-Damaged Fibroblasts</t>
  </si>
  <si>
    <r>
      <rPr>
        <sz val="12"/>
        <color theme="1"/>
        <rFont val="Times New Roman"/>
        <charset val="134"/>
      </rPr>
      <t xml:space="preserve"> Fu, Hao.; Zhang, Yuzhi.; An, Quan.; et al.(</t>
    </r>
    <r>
      <rPr>
        <sz val="12"/>
        <color theme="1"/>
        <rFont val="宋体"/>
        <charset val="134"/>
      </rPr>
      <t>两人</t>
    </r>
    <r>
      <rPr>
        <sz val="12"/>
        <color theme="1"/>
        <rFont val="宋体"/>
        <charset val="134"/>
      </rPr>
      <t>共一</t>
    </r>
    <r>
      <rPr>
        <sz val="12"/>
        <color theme="1"/>
        <rFont val="Times New Roman"/>
        <charset val="134"/>
      </rPr>
      <t>)</t>
    </r>
  </si>
  <si>
    <t>Journal of Functional Foods</t>
  </si>
  <si>
    <t>Effects of Lactobacillus kefiri fermentation supernatant on skin aging caused by oxidative stress</t>
  </si>
  <si>
    <t xml:space="preserve"> Zhang, Yuzhi.; Liu, Pingping.;  et al.</t>
  </si>
  <si>
    <t>日用化学工业</t>
  </si>
  <si>
    <t>D</t>
  </si>
  <si>
    <t>枸杞枝发酵液中黄酮类成分的活性研究</t>
  </si>
  <si>
    <t xml:space="preserve"> 张玉芝, 赵丹, 王冬冬, 等.</t>
  </si>
  <si>
    <t>香料香精化妆品</t>
  </si>
  <si>
    <t>E</t>
  </si>
  <si>
    <t>牡丹花发酵液功效活性检测及安全性评价</t>
  </si>
  <si>
    <t xml:space="preserve"> 张玉芝,张永涛,王海涛,等.</t>
  </si>
  <si>
    <t>张永涛</t>
  </si>
  <si>
    <t>Food Science &amp; Nutrition</t>
  </si>
  <si>
    <t>~</t>
  </si>
  <si>
    <t xml:space="preserve">Fermented Dendrobium officinale polysaccharides protect UVA-induced photoaging of human skin fibroblasts </t>
  </si>
  <si>
    <t>张永涛、由士权、王冬冬、赵丹、张佳蝉、安全、王昌涛、李萌</t>
  </si>
  <si>
    <t xml:space="preserve">Protective effects of extracellular proteins of Saccharomycopsis fibuligera on UVA-damaged human skin fibroblasts </t>
  </si>
  <si>
    <t>张永涛、王冬冬、付豪、赵丹、张佳蝉、王昌涛、李萌</t>
  </si>
  <si>
    <t>Fermentation</t>
  </si>
  <si>
    <t>Physicochemical and Anti-UVB-Induced Skin Inflammatory Properties of Lacticaseibacillus paracasei Subsp. paracasei SS-01 Strain Exopolysaccharide</t>
  </si>
  <si>
    <t>苏燕凤&amp;张永涛（共一）、付豪、刘平平、莫秋婷、王冬冬、赵丹、王昌涛、李萌</t>
  </si>
  <si>
    <t>Applied Science</t>
  </si>
  <si>
    <t xml:space="preserve"> Bacillus amyloliquefaciens Lysate Ameliorates Photoaging of Human Skin Fibroblasts through NRF2/KEAP1 and TGF-β/SMAD Signaling Pathways</t>
  </si>
  <si>
    <t>张永涛、赵净沙、蒋雁冰、王冬冬、赵丹、王昌涛、李萌</t>
  </si>
  <si>
    <t>食品研究与开发</t>
  </si>
  <si>
    <t>青刺果发酵液对UVA损伤人皮肤成纤维细胞的修复作用</t>
  </si>
  <si>
    <t>张永涛,赵丹,安全,张佳婵,王昌涛,李萌</t>
  </si>
  <si>
    <t>代谢工程改造酵母生产香料的研究进展</t>
  </si>
  <si>
    <r>
      <rPr>
        <sz val="12"/>
        <color theme="1"/>
        <rFont val="宋体"/>
        <charset val="134"/>
      </rPr>
      <t>张永涛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赵净沙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蒋雁冰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赵丹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王昌涛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李萌</t>
    </r>
  </si>
  <si>
    <t>贾绍川</t>
  </si>
  <si>
    <t>MATERIALS LETTERS</t>
  </si>
  <si>
    <t>Construction of layer-by-layer self-assembly coatings based on hemicyanine derivative for photodynamic antimicrobial application</t>
  </si>
  <si>
    <t>Yuan, HX; Jia, SC; Li, ZL; Yuan, HT</t>
  </si>
  <si>
    <t>NANOMATERIALS</t>
  </si>
  <si>
    <t>Regulation of Antimicrobial Effect of Hemicyanine-Based Photosensitizer via Supramolecular Assembly</t>
  </si>
  <si>
    <t>Yuan, HX; Jia, SC; Li, ZL; Liu, J; Wang, XY; Qi, RL</t>
  </si>
  <si>
    <t>ACS APPLIED POLYMER MATERIALS</t>
  </si>
  <si>
    <t>Acceptor Regulation of Acceptor-Donor-Acceptor Type Conjugated Oligomer for Photothermal Combating of Resistant Bacteria</t>
  </si>
  <si>
    <t>Jia, SC; Li, ZL; Shao, JP; Yuan, HX; Li, L; Xu, L</t>
  </si>
  <si>
    <t>BIOMATERIALS SCIENCE</t>
  </si>
  <si>
    <t>Design and structural regulation of AIE photosensitizers for imaging-guided photodynamic anti-tumor application</t>
  </si>
  <si>
    <t>Jia, SC; Yuan, HX; Hu, R</t>
  </si>
  <si>
    <t>Backbone-Regulated Cationic Conjugated Polymers for Combating and Monitoring Pathogenic Bacteria</t>
  </si>
  <si>
    <r>
      <rPr>
        <sz val="12"/>
        <color theme="1"/>
        <rFont val="Times New Roman"/>
        <charset val="134"/>
      </rPr>
      <t>Li, ZL*; Lu, W*; Jia, SC; Yuan, HX</t>
    </r>
    <r>
      <rPr>
        <sz val="12"/>
        <color theme="1"/>
        <rFont val="宋体"/>
        <charset val="134"/>
      </rPr>
      <t>（三人共一）</t>
    </r>
  </si>
  <si>
    <t>莫秋婷</t>
  </si>
  <si>
    <t>化妆品科学与技术</t>
  </si>
  <si>
    <t>《日用化学工业》</t>
  </si>
  <si>
    <t>《丹参发酵液的体外抗氧化和美白功效评价》</t>
  </si>
  <si>
    <t>莫秋婷、李萌、王冬冬、张佳婵、王昌涛、赵丹</t>
  </si>
  <si>
    <r>
      <rPr>
        <sz val="12"/>
        <color theme="1"/>
        <rFont val="宋体"/>
        <charset val="134"/>
      </rPr>
      <t>《</t>
    </r>
    <r>
      <rPr>
        <sz val="12"/>
        <color theme="1"/>
        <rFont val="Times New Roman"/>
        <charset val="134"/>
      </rPr>
      <t>DRUG DESIGN DEVELOPMENT AND THERAPY</t>
    </r>
    <r>
      <rPr>
        <sz val="12"/>
        <color theme="1"/>
        <rFont val="宋体"/>
        <charset val="134"/>
      </rPr>
      <t>》</t>
    </r>
  </si>
  <si>
    <r>
      <rPr>
        <sz val="12"/>
        <color theme="1"/>
        <rFont val="宋体"/>
        <charset val="134"/>
      </rPr>
      <t>《</t>
    </r>
    <r>
      <rPr>
        <sz val="12"/>
        <color theme="1"/>
        <rFont val="Times New Roman"/>
        <charset val="134"/>
      </rPr>
      <t>Protective Effects of Mogroside V on Oxidative Stress Induced by H2O2 in Skin Fibroblasts</t>
    </r>
    <r>
      <rPr>
        <sz val="12"/>
        <color theme="1"/>
        <rFont val="宋体"/>
        <charset val="134"/>
      </rPr>
      <t>》</t>
    </r>
  </si>
  <si>
    <t>莫秋婷、赵丹、张佳婵、王昌涛、王冬冬、李萌</t>
  </si>
  <si>
    <r>
      <rPr>
        <sz val="12"/>
        <color theme="1"/>
        <rFont val="宋体"/>
        <charset val="134"/>
      </rPr>
      <t>《</t>
    </r>
    <r>
      <rPr>
        <sz val="12"/>
        <color theme="1"/>
        <rFont val="Times New Roman"/>
        <charset val="134"/>
      </rPr>
      <t>NUTRIENTS</t>
    </r>
    <r>
      <rPr>
        <sz val="12"/>
        <color theme="1"/>
        <rFont val="宋体"/>
        <charset val="134"/>
      </rPr>
      <t>》</t>
    </r>
  </si>
  <si>
    <r>
      <rPr>
        <sz val="12"/>
        <color theme="1"/>
        <rFont val="宋体"/>
        <charset val="134"/>
      </rPr>
      <t>《</t>
    </r>
    <r>
      <rPr>
        <sz val="12"/>
        <color theme="1"/>
        <rFont val="Times New Roman"/>
        <charset val="134"/>
      </rPr>
      <t>Puerarin Reduces Oxidative Damage and Photoaging Caused by UVA Radiation in Human Fibroblasts by Regulating Nrf2 and MAPK Signaling Pathways</t>
    </r>
    <r>
      <rPr>
        <sz val="12"/>
        <color theme="1"/>
        <rFont val="宋体"/>
        <charset val="134"/>
      </rPr>
      <t>》</t>
    </r>
  </si>
  <si>
    <t>莫秋婷、李树萍、由士权、王冬冬、张佳婵、李萌、王昌涛</t>
  </si>
  <si>
    <r>
      <rPr>
        <sz val="12"/>
        <color theme="1"/>
        <rFont val="宋体"/>
        <charset val="134"/>
      </rPr>
      <t>《</t>
    </r>
    <r>
      <rPr>
        <sz val="12"/>
        <color theme="1"/>
        <rFont val="Times New Roman"/>
        <charset val="134"/>
      </rPr>
      <t>ANTIOXIDANTS</t>
    </r>
    <r>
      <rPr>
        <sz val="12"/>
        <color theme="1"/>
        <rFont val="宋体"/>
        <charset val="134"/>
      </rPr>
      <t>》</t>
    </r>
  </si>
  <si>
    <r>
      <rPr>
        <sz val="12"/>
        <color theme="1"/>
        <rFont val="宋体"/>
        <charset val="134"/>
      </rPr>
      <t>《</t>
    </r>
    <r>
      <rPr>
        <sz val="12"/>
        <color theme="1"/>
        <rFont val="Times New Roman"/>
        <charset val="134"/>
      </rPr>
      <t>Purification and Identification of Antioxidant Peptides from Rice Fermentation of Lactobacillus plantarum and Their Protective Effects on UVA-Induced Oxidative Stress in Skin</t>
    </r>
    <r>
      <rPr>
        <sz val="12"/>
        <color theme="1"/>
        <rFont val="宋体"/>
        <charset val="134"/>
      </rPr>
      <t>》</t>
    </r>
  </si>
  <si>
    <t>莫秋婷、由士权、付豪、王冬冬、张佳婵、王昌涛、李萌</t>
  </si>
  <si>
    <t>学科竞赛</t>
  </si>
  <si>
    <t>省、市级竞赛</t>
  </si>
  <si>
    <t>B2</t>
  </si>
  <si>
    <t>一</t>
  </si>
  <si>
    <r>
      <rPr>
        <sz val="12"/>
        <color theme="1"/>
        <rFont val="宋体"/>
        <charset val="134"/>
      </rPr>
      <t>“未来杯”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年全国大学生绿色化妆品创新创意大赛</t>
    </r>
  </si>
  <si>
    <t>王子文、孙倩茹、方嘉璇、程文静、莫秋婷</t>
  </si>
  <si>
    <t>校级竞赛</t>
  </si>
  <si>
    <t>C1</t>
  </si>
  <si>
    <t>“华灼杯”第三届全国高校化妆品产品设计大赛</t>
  </si>
  <si>
    <t>蒋雁冰、莫秋婷、韩雨晴、贾雪莉、吉冲</t>
  </si>
  <si>
    <t>袁玥</t>
  </si>
  <si>
    <t>Journal of Food Processing and Preservation</t>
  </si>
  <si>
    <t>Chemical composition, antimicrobial activities, and microencapsulation by complex coacervation of tea tree essential oils</t>
  </si>
  <si>
    <t>袁玥、耿欣、吴华、Rakesh Kumar</t>
  </si>
  <si>
    <t>BMC Complementary Medicine and Therapies</t>
  </si>
  <si>
    <t>Antibacterial activity of oregano essential oils against Streptococcus mutans in vitro and analysis of active components</t>
  </si>
  <si>
    <r>
      <rPr>
        <sz val="12"/>
        <color theme="1"/>
        <rFont val="宋体"/>
        <charset val="134"/>
      </rPr>
      <t>袁玥、孙津龙、宋阳、</t>
    </r>
    <r>
      <rPr>
        <sz val="12"/>
        <color rgb="FF000000"/>
        <rFont val="Times New Roman"/>
        <charset val="134"/>
      </rPr>
      <t>Rifat Nowshin Raka</t>
    </r>
    <r>
      <rPr>
        <sz val="12"/>
        <color rgb="FF000000"/>
        <rFont val="宋体"/>
        <charset val="134"/>
      </rPr>
      <t>（2022年9月后文章，两人共一不予认定）</t>
    </r>
  </si>
  <si>
    <t xml:space="preserve">Food Chemistry </t>
  </si>
  <si>
    <t>Fabrication and characterization of natural polyphenol and ZnO nanoparticles loaded protein-based biopolymer multifunction electrospun nanofiber films, and application in fruit preservation</t>
  </si>
  <si>
    <t>袁玥、田华峰、黄汝汝、刘洪涛</t>
  </si>
  <si>
    <r>
      <rPr>
        <sz val="12"/>
        <color theme="1"/>
        <rFont val="Times New Roman"/>
        <charset val="134"/>
      </rPr>
      <t xml:space="preserve">2021 </t>
    </r>
    <r>
      <rPr>
        <sz val="12"/>
        <color theme="1"/>
        <rFont val="宋体"/>
        <charset val="134"/>
      </rPr>
      <t>中国园林康养与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园艺疗法研究实践论文集</t>
    </r>
  </si>
  <si>
    <t>学术刊物或会议论文</t>
  </si>
  <si>
    <t>《植物精油对机体神经和屏障修复的作用》</t>
  </si>
  <si>
    <t>2021年</t>
  </si>
  <si>
    <r>
      <rPr>
        <sz val="12"/>
        <color theme="1"/>
        <rFont val="宋体"/>
        <charset val="134"/>
      </rPr>
      <t>袁玥、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宋靖仪、王香春、赵凯歌</t>
    </r>
  </si>
  <si>
    <t>钱宇航</t>
  </si>
  <si>
    <t>化学与材料工程</t>
  </si>
  <si>
    <t>化学工艺</t>
  </si>
  <si>
    <t>FRONTIERS IN CHEMISTRY</t>
  </si>
  <si>
    <t>Fluorescent Covalent Organic Frameworks: A Promising Material Platform for Explosive Sensing</t>
  </si>
  <si>
    <t>Qian Yuhang、Li Jiani、Ji Mingyang、Li Jundan、Ma Dongge、Liu Anan、Zhao Yubao、Yang Chun</t>
  </si>
  <si>
    <t>Metal-Organic Frameworks With Variable Valence Metal-Photoactive Components: Emerging Platform for Volatile Organic Compounds Photocatalytic Degradation</t>
  </si>
  <si>
    <t>Qian Yuhang、Ma Dongge、Zhao Junbo</t>
  </si>
  <si>
    <t>MATERIALS</t>
  </si>
  <si>
    <t>Covalent Organic Frameworks: New Materials Platform for Photocatalytic Degradation of Aqueous Pollutants</t>
  </si>
  <si>
    <t>Qian Yuhang、Ma Dongge</t>
  </si>
  <si>
    <t>韩小龙</t>
  </si>
  <si>
    <t>《Journal of Polymers and the Environment》</t>
  </si>
  <si>
    <t>《Reinforcing and Toughening Modification of PPC/PBS Blends Compatibilized with Epoxy Terminated Hyperbranched Polymers》</t>
  </si>
  <si>
    <t>Han Xiaolong, Jin Yujuan, Wang Bohua</t>
  </si>
  <si>
    <t>《Highly toughening modification of Hyperbranched polyester with environment-friendly caprolactone as end group on poly(3-hydroxybutyrate-co-3-hydroxyvalerate)》</t>
  </si>
  <si>
    <t xml:space="preserve"> Han Xiaolong, Jin Yujuan, Huang Jian</t>
  </si>
  <si>
    <t>《International Journal of Biological Macromolecules》</t>
  </si>
  <si>
    <t>《Tailoring compatibility and toughness of microbial poly (3-hydroxybutyrate-co- 3-hydroxyvalerate)/bio-based polyester elastomer blends by epoxy-terminated hyperbranched polyester》</t>
  </si>
  <si>
    <t>Han Xiaolong, Han Yi, Jin Yujuan</t>
  </si>
  <si>
    <t>卫欣怡</t>
  </si>
  <si>
    <t>Journal of Polymers and the Environment</t>
  </si>
  <si>
    <t>Bimodal Cellular Structure Evolution in PBAT Foams Incorporated 
by Carbon Nanotubes and Graphene Nanosheets</t>
  </si>
  <si>
    <t>卫欣怡、崔伟松、郑恺敬、王杰</t>
  </si>
  <si>
    <t>International Journal of Biological Macromolecules</t>
  </si>
  <si>
    <t xml:space="preserve"> ScCO2-assisted fabrication and compressive property of poly (lactic acid) foam reinforced by in-situ polytetrafluoroethylene fibrils</t>
  </si>
  <si>
    <t>卫欣怡、罗静云、王向东、周洪福</t>
  </si>
  <si>
    <t>Hydrophobic and oleophilic open-cell foams from in-situ microfibrillation blends of poly (lactic acid) and polytetrafluoroethylene: Selective oil-adsorption behaviors</t>
  </si>
  <si>
    <t>卫欣怡、孟瑞静、白育安、刘伟</t>
  </si>
  <si>
    <t>康晗</t>
  </si>
  <si>
    <t>Journal of Solid-State Chemistry</t>
  </si>
  <si>
    <t>A novel lanthanide metal-organic frameworks: Multi-responsive luminescent sensor for detecting organic compounds and pesticides</t>
  </si>
  <si>
    <t>康晗、彭娇龙、李姝静、王心蕊、周威</t>
  </si>
  <si>
    <t>Journal of Luminescence</t>
  </si>
  <si>
    <t>Fluorescent strengthening effect of co-doped inert rare earth ions (La3+,Gd3+, Lu3+) on white-light-emitting of Eu–Tb(btc) coordination polymers</t>
  </si>
  <si>
    <t>康晗、彭娇龙、张泽、周威</t>
  </si>
  <si>
    <t>Optical Materials</t>
  </si>
  <si>
    <t>Detection of antibiotics at in situ temperature by Rhodamine B encapsulated in terbium-based metal-organic frameworks</t>
  </si>
  <si>
    <t>康晗、张泽、周威</t>
  </si>
  <si>
    <t>张慧荣</t>
  </si>
  <si>
    <t>BMC Chemistry</t>
  </si>
  <si>
    <t>Composition analysis and microencapsulation of Eucommia ulmoides seed oil</t>
  </si>
  <si>
    <t>张慧荣、张慧娜、陈妮风、李丽</t>
  </si>
  <si>
    <t>Frontiers in Nutrition</t>
  </si>
  <si>
    <t>Microencapsulation protects the biological activity of sea buckthorn seed oil</t>
  </si>
  <si>
    <t>张慧荣、宋冠洁、马文睿、郭苗苗</t>
  </si>
  <si>
    <t>Chemistry &amp; Biodiversity</t>
  </si>
  <si>
    <t>Comparison of Differences in Chemical Composition and Related Antioxidant Activity of Snow Lotus from Different Origins</t>
  </si>
  <si>
    <t>张慧荣、李绚、孟宪瑶、凌霄</t>
  </si>
  <si>
    <t>孙倩茹</t>
  </si>
  <si>
    <t>Protective effects of LPL-EPS-02 on human dermal fibroblasts damaged by UVA radiation</t>
  </si>
  <si>
    <t>Sun Qianru,Liu Pingping,You Shiquan,Zhao Dan,Wang Changtao,Zhang Jiachan,Wang Dongdong,Li Meng</t>
  </si>
  <si>
    <t>International journal of biological macromolecules</t>
  </si>
  <si>
    <t>The anti-aging activity of Lycium barbarum polysaccharide extracted by yeast fermentation: In vivo and in vitro studies</t>
  </si>
  <si>
    <r>
      <rPr>
        <sz val="12"/>
        <color theme="1"/>
        <rFont val="Times New Roman"/>
        <charset val="134"/>
      </rPr>
      <t>Wang Ziwen1,Sun Qianru1,Fang Jiaxuan,Wang Changtao,Wang Dongdong,Li Meng</t>
    </r>
    <r>
      <rPr>
        <sz val="12"/>
        <color theme="1"/>
        <rFont val="宋体"/>
        <charset val="134"/>
      </rPr>
      <t>（两人共一）</t>
    </r>
  </si>
  <si>
    <t>Marine Drugs</t>
  </si>
  <si>
    <t>Two Laminaria japonica Fermentation Broths Alleviate Oxidative Stress and Inflammatory Response Caused by UVB Damage: Photoprotective and Reparative Effects</t>
  </si>
  <si>
    <t>Sun Qianru,Fang Jiaxuan,Wang Ziwen,Song Zixin,Geng Jiman,Wang Dongdong,Wang Changtao,Li Meng</t>
  </si>
  <si>
    <t>葡萄籽发酵液抗衰老及美白功效研究</t>
  </si>
  <si>
    <r>
      <rPr>
        <sz val="12"/>
        <color theme="1"/>
        <rFont val="宋体"/>
        <charset val="134"/>
      </rPr>
      <t>王冬冬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孙倩茹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王子文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方嘉璇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李萌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王昌涛</t>
    </r>
  </si>
  <si>
    <t>全国大学生绿色化妆品创新创意大赛</t>
  </si>
  <si>
    <t>孙倩茹、王子文、莫秋婷、方嘉璇、程文静</t>
  </si>
  <si>
    <t>丁文玉</t>
  </si>
  <si>
    <t>Molecular Medicine Reports</t>
  </si>
  <si>
    <t>Study of the protective effects of cosmetic ingredients on the skin barrier, based on the expression of barrier-related genes and cytokines.</t>
  </si>
  <si>
    <t>Ding W, Fan L, Tian Y, He C.</t>
  </si>
  <si>
    <t>Biomedical Optics Express</t>
  </si>
  <si>
    <t xml:space="preserve"> Analysis on the difference of skin surface lipids during blue light therapy for acne by lipidomics.</t>
  </si>
  <si>
    <t>Ding W, Hu Y, Yu X, He C, Tian Y.</t>
  </si>
  <si>
    <t>食品与发酵工业</t>
  </si>
  <si>
    <t>C</t>
  </si>
  <si>
    <r>
      <rPr>
        <sz val="12"/>
        <color theme="1"/>
        <rFont val="宋体"/>
        <charset val="134"/>
      </rPr>
      <t>草莓叶水提物对人皮肤细胞合成Ι型胶原及分泌人骨形态发生蛋白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的影响</t>
    </r>
  </si>
  <si>
    <t>丁文玉，何聪芬，刘蕾，杨笑笑，董坤</t>
  </si>
  <si>
    <t>蓝光对皮肤的影响机制及防蓝光与防紫外简析</t>
  </si>
  <si>
    <r>
      <rPr>
        <sz val="12"/>
        <color theme="1"/>
        <rFont val="宋体"/>
        <charset val="134"/>
      </rPr>
      <t>丁文玉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田燕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李钧翔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何聪芬</t>
    </r>
    <r>
      <rPr>
        <sz val="12"/>
        <color theme="1"/>
        <rFont val="Times New Roman"/>
        <charset val="134"/>
      </rPr>
      <t>.</t>
    </r>
  </si>
  <si>
    <t>中国化妆品</t>
  </si>
  <si>
    <t>消费者购买化妆品的影响因素分析——基于微信朋友圈的问卷研究</t>
  </si>
  <si>
    <r>
      <rPr>
        <sz val="12"/>
        <color theme="1"/>
        <rFont val="宋体"/>
        <charset val="134"/>
      </rPr>
      <t>丁文玉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杨小玉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于笑乾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刘蕾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何聪芬</t>
    </r>
  </si>
  <si>
    <t>B1</t>
  </si>
  <si>
    <t>二</t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</si>
  <si>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年第三届全国大学生化妆品配方设计创新大赛二等奖</t>
    </r>
  </si>
  <si>
    <t>马宇晨，丁文玉，贺建彪</t>
  </si>
  <si>
    <r>
      <rPr>
        <sz val="12"/>
        <color theme="1"/>
        <rFont val="Times New Roman"/>
        <charset val="134"/>
      </rPr>
      <t>2021</t>
    </r>
    <r>
      <rPr>
        <sz val="12"/>
        <color theme="1"/>
        <rFont val="宋体"/>
        <charset val="134"/>
      </rPr>
      <t>年全国大学生绿色化妆品创新创意大赛总决赛优秀奖</t>
    </r>
  </si>
  <si>
    <t>于笑乾，丁文玉，杨小玉</t>
  </si>
  <si>
    <t>程文静</t>
  </si>
  <si>
    <t>Foods</t>
  </si>
  <si>
    <t>Role of PI3K‐AKT Pathway in Ultraviolet Ray and Hydrogen Peroxide‐Induced Oxidative Damage and Its Repair by Grain Ferments</t>
  </si>
  <si>
    <t>Cheng Wenjing,Shi Xiuqin,Zhang Jiachan,Li Luyao,Di Feiqian,Li Meng,Wang Changtao,An Quan,Zhao Dan</t>
  </si>
  <si>
    <t>Appiled Science</t>
  </si>
  <si>
    <t>Protective Effect of Ectoin on UVA/H2O2-Induced Oxidative Damage in Human Skin Fibroblast Cells</t>
  </si>
  <si>
    <t>Cheng Wenjing,An Quan,Zhang Jiachan,Shi Xiuqin,Wang Changtao,Li Meng,Zhao Dan</t>
  </si>
  <si>
    <t>市售护肤品防腐剂使用情况调查及未来发展趋势探究</t>
  </si>
  <si>
    <r>
      <rPr>
        <sz val="12"/>
        <color theme="1"/>
        <rFont val="宋体"/>
        <charset val="134"/>
      </rPr>
      <t>程文静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张佳婵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杨依林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石秀芹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王昌涛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安全</t>
    </r>
  </si>
  <si>
    <t>中国食品科学技术学会第十九届年会论文摘要集</t>
  </si>
  <si>
    <t>裂褶菌胞内胞外多糖对H2O2诱导的人皮肤成纤维细胞氧化损伤的保护机制</t>
  </si>
  <si>
    <r>
      <rPr>
        <sz val="12"/>
        <color theme="1"/>
        <rFont val="宋体"/>
        <charset val="134"/>
      </rPr>
      <t>程文静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杨云东</t>
    </r>
    <r>
      <rPr>
        <sz val="12"/>
        <color theme="1"/>
        <rFont val="Times New Roman"/>
        <charset val="134"/>
      </rPr>
      <t>,</t>
    </r>
    <r>
      <rPr>
        <sz val="12"/>
        <color theme="1"/>
        <rFont val="宋体"/>
        <charset val="134"/>
      </rPr>
      <t>张佳婵等</t>
    </r>
  </si>
  <si>
    <t>徐雪</t>
  </si>
  <si>
    <t>Journal of Materials Chemistry B</t>
  </si>
  <si>
    <t>Facile synthesis of superparamagnetic nickel-doped iron oxide nanoparticles as high-performance T1 contrast agents for magnetic resonance imaging</t>
  </si>
  <si>
    <t>录驰冲、徐雪、张婷婷、王志杰、柴玉芸</t>
  </si>
  <si>
    <t>ACS Applied Nano Materials</t>
  </si>
  <si>
    <t>Biocompatible and superparamagnetic manganese-doped iron oxide nanoclusters for diagnostic applications</t>
  </si>
  <si>
    <t>Journal of Alloys and Compounds</t>
  </si>
  <si>
    <t xml:space="preserve">Doping engineering and functionalization of iron oxide nanoclusters for biomedical applications </t>
  </si>
  <si>
    <t>徐雪、项汇景、王志杰、吴春晋、录驰冲</t>
  </si>
  <si>
    <t>杨璠</t>
  </si>
  <si>
    <t>材料工程</t>
  </si>
  <si>
    <t>ACS OMEGA</t>
  </si>
  <si>
    <t>In Situ Formation of Microfibrillar PBAT in PGA Films: An Effective Way to Robust Barrier and Mechanical Properties for Fully
Biodegradable Packaging Films</t>
  </si>
  <si>
    <t>Fan Yang, Caili Zhang, Zhirui Ma, and Yunxuan Weng</t>
  </si>
  <si>
    <t>Effects of Quercetin and Organically Modified Montmorillonite on the Properties of Poly(butylene adipate-co-terephthalate)/Thermoplastic Starch Active Packaging Films</t>
  </si>
  <si>
    <t>Fan Yang, Ganggang Chen, Jianuo Li, Caili Zhang,* Zhirui Ma, Min Zhao, Yang Yang, Yu Han,
Zhigang Huang, and Yunxuan Weng</t>
  </si>
  <si>
    <t>授权发明专利</t>
  </si>
  <si>
    <t>一种可生物降解的抗氧化果蔬保鲜膜的制备方法及其应用</t>
  </si>
  <si>
    <t>2022.4.15</t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</si>
  <si>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张彩丽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杨璠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翁云宣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赵敏</t>
    </r>
  </si>
  <si>
    <t>一种可生物降解的高阻隔包装膜的制备及其应用</t>
  </si>
  <si>
    <t>2023.3.24</t>
  </si>
  <si>
    <t>张彩丽;翁云宣;杨璠;宋鑫宇;杨洋</t>
  </si>
  <si>
    <t>孟宪瑶</t>
  </si>
  <si>
    <t>International Journal of Food Properties</t>
  </si>
  <si>
    <t>Inflammatory factor expression in HaCaT cells and melanin synthesis in melanocytes Effects of Ganoderma lucidum fermentation broth containing Chinese medicine</t>
  </si>
  <si>
    <t>孟宪瑶，杨云丽，吴悦航，张影，张红燕，周卫强，郭苗苗，李丽</t>
  </si>
  <si>
    <t>Molecules</t>
  </si>
  <si>
    <t>Effects and Mechanism of the Leontopodium alpinum Callus Culture Extract on Blue Light Damage in Human Foreskin Fibroblasts</t>
  </si>
  <si>
    <t>孟宪瑶，郭苗苗，耿在军，王子强，张慧荣，李孙华，凌霄，李丽</t>
  </si>
  <si>
    <t>化妆品天然新原料的研发趋势</t>
  </si>
  <si>
    <t>李丽,孟宪瑶,李硕雯</t>
  </si>
  <si>
    <t>第二届“相宜杯”全国高校化妆品产品设计大赛</t>
  </si>
  <si>
    <t>孟宪瑶，肖雪，陈春宇，吴悦航</t>
  </si>
  <si>
    <t>刘思彤</t>
  </si>
  <si>
    <t>化学</t>
  </si>
  <si>
    <t>Sensors and Actuators: B. Chemical</t>
  </si>
  <si>
    <t xml:space="preserve">CRISPR-Cas12a coupled with universal gold nanoparticle strand-displacement probe for rapid and sensitive visual SARS-CoV-2 detection </t>
  </si>
  <si>
    <t>2022.11.22</t>
  </si>
  <si>
    <t>刘思彤、谢帖、裴晓静、李姝静、何一凡、童贻刚、刘国奇</t>
  </si>
  <si>
    <t>Systematically investigating the fluorescent signal readout of CRISPR-Cas12a for highly sensitive SARS-CoV-2 detection</t>
  </si>
  <si>
    <t>2022.8.30</t>
  </si>
  <si>
    <t>刘思彤、谢帖、黄朝鹤、裴晓静、李姝静、何一凡、童贻刚、刘国奇</t>
  </si>
  <si>
    <t>迪拉热·开耐</t>
  </si>
  <si>
    <t>轻工技术与工程</t>
  </si>
  <si>
    <t>JOURNAL OF PHYSICAL CHEMISTRY B</t>
  </si>
  <si>
    <t>Effect of Cage Occupancy on Stability and Decomposition of Methane Hydrate</t>
  </si>
  <si>
    <t>迪拉热·开耐 白冬生</t>
  </si>
  <si>
    <t>JOURNAL OF MOLECULAR LIQUIDS</t>
  </si>
  <si>
    <t>The melting kinetics of gas hydrate with different cage occupancy and empty cage distribution</t>
  </si>
  <si>
    <t>迪拉热·开耐 张杰 白冬生</t>
  </si>
  <si>
    <t>张晓娜</t>
  </si>
  <si>
    <t>当代化工研究</t>
  </si>
  <si>
    <t>麦角硫因生物学功能及在化妆品功效原料中的应用</t>
  </si>
  <si>
    <t>张晓娜，徐鹤然，化璟琳，王旭楠，王敏，赵华</t>
  </si>
  <si>
    <t>轻工学报</t>
  </si>
  <si>
    <t>《化妆品监督管理条例》对化妆品原料行业发展的影响</t>
  </si>
  <si>
    <t>王敏，张晓娜，徐鹤然，化璟琳，赵伊诺，于淼，吴金昊</t>
  </si>
  <si>
    <t>Protective Effects of Grapefruit Essential Oil against Staphylococcus Aureus-Induced Inflammation and Cell Damage in Human Epidermal Keratinocytes</t>
  </si>
  <si>
    <t>Xiaona Zhang，Heran Xu，Jinglin Hua，Ziying Zhu，Min Wang</t>
  </si>
  <si>
    <t>Frontiers in Cellular Neuroscience</t>
  </si>
  <si>
    <t>Exosomes Derived From Umbilical Cord Mesenchymal Stem Cells Treat Cutaneous Nerve Damage and Promote Wound Healing</t>
  </si>
  <si>
    <t>Ziying Zhu, Xiaona Zhang, Haojie Hao, Heran Xu, Jun Shu, Qian Hou，Min Wang（两人共一）</t>
  </si>
  <si>
    <t>“相宜杯”全国化妆品产品设计大赛</t>
  </si>
  <si>
    <t>王德娴、谭淇丹、曹力化、张晓娜、贺建彪</t>
  </si>
  <si>
    <t>未来杯·全国大学生绿色化妆品创新创意大赛</t>
  </si>
  <si>
    <t>王德娴、谭淇丹、曹力化、张晓娜</t>
  </si>
  <si>
    <t>赵思衡</t>
  </si>
  <si>
    <t>polymer international</t>
  </si>
  <si>
    <t>Effect of two boron compounds on smoke-suppression and flame-retardant properties for rigid polyurethane foams.</t>
  </si>
  <si>
    <t>2022.5.17</t>
  </si>
  <si>
    <t>许博，赵思衡，山颢</t>
  </si>
  <si>
    <t>conbustion science and technology</t>
  </si>
  <si>
    <t>A Sulfur-Containing Polyphosphonate Flame Retardant for Polyethylene Terephthalate.</t>
  </si>
  <si>
    <t>2022.8.18</t>
  </si>
  <si>
    <t>全国第十二届火安全材料会议</t>
  </si>
  <si>
    <t>含硼化合物/PDEP/EG体系对RPUF阻燃和抑烟的行为与机理研究</t>
  </si>
  <si>
    <t>2021.7.23</t>
  </si>
  <si>
    <t>赵思衡，张晨，许博，钱立军</t>
  </si>
  <si>
    <t xml:space="preserve"> 2021年全国阻燃学术年会</t>
  </si>
  <si>
    <t>生物基聚氨酯泡沫的阻燃改性研究</t>
  </si>
  <si>
    <t>2021.6.27</t>
  </si>
  <si>
    <t>赵思衡，王晶玉，许博</t>
  </si>
  <si>
    <t>陶梦伟</t>
  </si>
  <si>
    <t>材料科学与工程</t>
  </si>
  <si>
    <t>《composites part B》</t>
  </si>
  <si>
    <t>B</t>
  </si>
  <si>
    <t>From physical mixtures to block copolymer: Impose outstandingly toughening and flame retardant effect to polypropylene.</t>
  </si>
  <si>
    <r>
      <rPr>
        <sz val="12"/>
        <color theme="1"/>
        <rFont val="Times New Roman"/>
        <charset val="134"/>
      </rPr>
      <t>Mengwei Tao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Lijun Qian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Jingyu Wang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Hui Zhu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Wei Tang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Yajun Chen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Wang Xi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Yong Qiu</t>
    </r>
  </si>
  <si>
    <t>《Chemical Engineering Journal》</t>
  </si>
  <si>
    <r>
      <rPr>
        <sz val="12"/>
        <color theme="1"/>
        <rFont val="Times New Roman"/>
        <charset val="134"/>
      </rPr>
      <t>Toughening behavior and synergistic flame retardant effect of a ternary block copolymer with amorphous morphology and thermal softening property in polypropylene(</t>
    </r>
    <r>
      <rPr>
        <sz val="12"/>
        <color theme="1"/>
        <rFont val="宋体"/>
        <charset val="134"/>
      </rPr>
      <t>两人共同一作</t>
    </r>
    <r>
      <rPr>
        <sz val="12"/>
        <color theme="1"/>
        <rFont val="Times New Roman"/>
        <charset val="134"/>
      </rPr>
      <t>)</t>
    </r>
  </si>
  <si>
    <r>
      <rPr>
        <sz val="12"/>
        <color theme="1"/>
        <rFont val="Times New Roman"/>
        <charset val="134"/>
      </rPr>
      <t>Mengwei Tao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Wei Tang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Lijun Qian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Jingyu Wang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Wang Xi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Bo Xu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charset val="134"/>
      </rPr>
      <t>Yong Qiu</t>
    </r>
  </si>
  <si>
    <t>会议论文</t>
  </si>
  <si>
    <t>硅烷偶联剂改性膨胀阻燃剂提高聚丙烯阻燃和耐水煮性能研究</t>
  </si>
  <si>
    <t>陶梦伟，钱立军，张雪冬，王靖宇</t>
  </si>
  <si>
    <t xml:space="preserve">嵌段共聚无卤阻燃大分子对聚丙烯阻燃和力学行为的影响研究 </t>
  </si>
  <si>
    <t xml:space="preserve">陶梦伟，王靖宇，钱立军 ，许博，邱勇 </t>
  </si>
  <si>
    <t>陈春宇</t>
  </si>
  <si>
    <t>Frontiers in Medicine</t>
  </si>
  <si>
    <t>Advanced Glycation End Products in the Skin: Molecular Mechanisms, Methods of Measurement, and Inhibitory Pathways</t>
  </si>
  <si>
    <t>陈春宇、张佳琪、李丽、郭苗苗、何一凡、董银卯、孟宏、易帆</t>
  </si>
  <si>
    <t>食品工业科技</t>
  </si>
  <si>
    <r>
      <rPr>
        <sz val="12"/>
        <color theme="1"/>
        <rFont val="Times New Roman"/>
        <charset val="134"/>
      </rPr>
      <t xml:space="preserve"> 8</t>
    </r>
    <r>
      <rPr>
        <sz val="12"/>
        <color theme="1"/>
        <rFont val="宋体"/>
        <charset val="134"/>
      </rPr>
      <t>种别样茶对</t>
    </r>
    <r>
      <rPr>
        <sz val="12"/>
        <color theme="1"/>
        <rFont val="Times New Roman"/>
        <charset val="134"/>
      </rPr>
      <t xml:space="preserve"> AGEs </t>
    </r>
    <r>
      <rPr>
        <sz val="12"/>
        <color theme="1"/>
        <rFont val="宋体"/>
        <charset val="134"/>
      </rPr>
      <t>抑制能力的筛选及其抑制机制探究</t>
    </r>
  </si>
  <si>
    <t>陈春宇，张佳琪，李依萍，米娜，李丽，易帆</t>
  </si>
  <si>
    <t>三</t>
  </si>
  <si>
    <t>第八届中国国际“互联网+”大学生创新创业大赛校赛</t>
  </si>
  <si>
    <t>杨笑笑、陈春宇，李胤交，李颖琪，张芯心，佟翰杰，溪可涵</t>
  </si>
  <si>
    <t>C2</t>
  </si>
  <si>
    <t>2021“科创杯”学生创业计划竞赛</t>
  </si>
  <si>
    <t>杨笑笑、陈春宇，李胤交，李颖琪，张芯心</t>
  </si>
  <si>
    <t>2022“科创杯”学生创业计划竞赛</t>
  </si>
  <si>
    <t>刘丽、杨笑笑、刘小幸、陈春宇、刘彦杉、刘鑫珂、徐帆、赵梦梦</t>
  </si>
  <si>
    <t>谢时宇</t>
  </si>
  <si>
    <t>Electrospun Hydrophobic Nanofiber Films from Biodegradable Zein and Curcumin with Improved Tensile Strength for Air Filtration</t>
  </si>
  <si>
    <t>谢时宇、许博、袁理、赵亚欣、马娜、王耀民、刘大刚、项爱民、欧阳玉阁、田华峰</t>
  </si>
  <si>
    <r>
      <rPr>
        <sz val="12"/>
        <color theme="1"/>
        <rFont val="宋体"/>
        <charset val="134"/>
      </rPr>
      <t>第八届中国国际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宋体"/>
        <charset val="134"/>
      </rPr>
      <t>互联网</t>
    </r>
    <r>
      <rPr>
        <sz val="12"/>
        <color theme="1"/>
        <rFont val="Times New Roman"/>
        <charset val="134"/>
      </rPr>
      <t>+”</t>
    </r>
    <r>
      <rPr>
        <sz val="12"/>
        <color theme="1"/>
        <rFont val="宋体"/>
        <charset val="134"/>
      </rPr>
      <t>大学生创新创业大赛</t>
    </r>
  </si>
  <si>
    <t>张佩琪、王沛琦、王耀民、姚舒畅、谢时宇、刘清容、陶佳颖、马娜、宋泽融、翟红宣、孟祥菲、刘旭、周思怡、唐新雨</t>
  </si>
  <si>
    <t>张淑乐</t>
  </si>
  <si>
    <t>Surfaces and Interfaces</t>
  </si>
  <si>
    <t>Weak visible-light photo-piezoelectric synergistic catalyst based on the Bi2Fe4O9/Carbon-dots/g-C3N4 heterostructure.</t>
  </si>
  <si>
    <t>张淑乐、许柘宓、嵇天浩、陈中义、关培源、李奥、鞠达健、梁天悦、翁云宣、敖志敏</t>
  </si>
  <si>
    <t>Materials Science And Technology</t>
  </si>
  <si>
    <t>The cationic interstitials induced resistive switching: a case study on Mn-doped SnO2.</t>
  </si>
  <si>
    <t>许柘宓、嵇天浩、张淑乐、关培源、Joshua Elliott、Tao Wan、Claudio Cazorla &amp; Dewei Chu</t>
  </si>
  <si>
    <t>石文慧</t>
  </si>
  <si>
    <t>Colloids and surfaces. B, Biointerfaces</t>
  </si>
  <si>
    <t>An electrostatic self-assembly approach to prepare tebuconazole nanoparticles with improved sustained release and enhanced antifungal activity</t>
  </si>
  <si>
    <t>石文慧，李世卿，王晓艳，李姝静，张小军，候福鼎</t>
  </si>
  <si>
    <t>世界农药</t>
  </si>
  <si>
    <t>多效唑纳米微球悬浮液的制备及性质研究</t>
  </si>
  <si>
    <t>石文慧;王晓艳;李世卿;侯福鼎;张小军;李姝静</t>
  </si>
  <si>
    <t>鞠达健</t>
  </si>
  <si>
    <t>FOOD CHEMISTRY</t>
  </si>
  <si>
    <t>The Remarkable Enhancement of Photo-Stability and Antioxidant Protection of Lutein Coupled with Carbon-dot</t>
  </si>
  <si>
    <t>鞠达健、嵇天浩*、许柘宓、陈中义、李奥</t>
  </si>
  <si>
    <t>顿东星</t>
  </si>
  <si>
    <t>《Macromolecular Materials and Engineering》</t>
  </si>
  <si>
    <t>Electromagnetic Interference Shielding Foams Based on Poly(vinylidene fluoride)/Carbon Nanotubes Composite</t>
  </si>
  <si>
    <t>顿东星、罗静云、王明昊、王星然、周洪福、王向东、温变英、张玉霞</t>
  </si>
  <si>
    <t>焦倩</t>
  </si>
  <si>
    <t>《JOURNAL OF COSMETIC DERMATOLOGY》</t>
  </si>
  <si>
    <t>《Studies on stratum corneum metabolism: function, molecular mechanism and influencing factors》</t>
  </si>
  <si>
    <t>焦倩、岳立芝、职蕾蕾、齐玉峰、杨杰、周城、贾焱</t>
  </si>
  <si>
    <t>张睿鑫</t>
  </si>
  <si>
    <t>JOURNAL OF SOLID STATE ELECTROCHEMISTRY</t>
  </si>
  <si>
    <t>Self-shutdown function and uniform Li-ion flux enabled by a double-layered polymer electrolyte for high performance Li metal batteries</t>
  </si>
  <si>
    <t>张睿鑫、谢斌轩、荣俊峰、刘莉丽、候国林、陈仕谋</t>
  </si>
  <si>
    <t>钟盛楠</t>
  </si>
  <si>
    <t>化学工程</t>
  </si>
  <si>
    <t>Journal of Environmental Chemical Engineering</t>
  </si>
  <si>
    <t>Phosphine-based ionic liquids for CO2 chemical fixation: Improving stability and activity by asymmetric flexible steric hindrance</t>
  </si>
  <si>
    <t>钟盛楠、田李娜、易礼鑫、刘一凡、成卫国、王轶博、李雨浓</t>
  </si>
  <si>
    <t>化材学院</t>
  </si>
  <si>
    <t>Journal of Molecular Structure</t>
  </si>
  <si>
    <t>Optimization of synthesis conditions, characterization and magnetic properties of lanthanide metal organic frameworks from Brønsted acidic ionic liquid</t>
  </si>
  <si>
    <t>钟盛楠、殷倩倩、刁琰琰、杨帆、何晓皎、刘帅、王轶博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</si>
</sst>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5"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28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2"/>
      <color theme="1"/>
      <name val="宋体-简"/>
      <charset val="134"/>
    </font>
    <font>
      <sz val="14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宋体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2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9" applyNumberFormat="0" applyAlignment="0" applyProtection="0">
      <alignment vertical="center"/>
    </xf>
    <xf numFmtId="0" fontId="24" fillId="11" borderId="25" applyNumberFormat="0" applyAlignment="0" applyProtection="0">
      <alignment vertical="center"/>
    </xf>
    <xf numFmtId="0" fontId="25" fillId="12" borderId="3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57" fontId="1" fillId="0" borderId="2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57" fontId="1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57" fontId="1" fillId="0" borderId="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57" fontId="1" fillId="0" borderId="23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www.sciencedirect.com/journal/journal-of-environmental-chemical-engineering" TargetMode="External"/><Relationship Id="rId5" Type="http://schemas.openxmlformats.org/officeDocument/2006/relationships/hyperlink" Target="https://www.engineeringvillage.com/app/doc/?docid=cpx_M6ebaad39187b4d095e1M628f10178165143&amp;pageSize=25&amp;index=1&amp;searchId=38b141d9137242cd99cc04e4fd3bf57b&amp;resultsCount=1&amp;usageZone=resultslist&amp;usageOrigin=searchresults&amp;searchType=Quick" TargetMode="External"/><Relationship Id="rId4" Type="http://schemas.openxmlformats.org/officeDocument/2006/relationships/hyperlink" Target="https://www.webofscience.com/wos/alldb/summary/e3d266ee-265e-4e6c-8820-ba7e2b5d6e1b-71e79f3e/relevance/javascript:void(0)" TargetMode="External"/><Relationship Id="rId3" Type="http://schemas.openxmlformats.org/officeDocument/2006/relationships/hyperlink" Target="https://www.webofscience.com/wos/alldb/full-record/javascript:void(0)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8"/>
  <sheetViews>
    <sheetView tabSelected="1" zoomScale="80" zoomScaleNormal="80" workbookViewId="0">
      <pane xSplit="4" ySplit="1" topLeftCell="G80" activePane="bottomRight" state="frozen"/>
      <selection/>
      <selection pane="topRight"/>
      <selection pane="bottomLeft"/>
      <selection pane="bottomRight" activeCell="I5" sqref="I5"/>
    </sheetView>
  </sheetViews>
  <sheetFormatPr defaultColWidth="9" defaultRowHeight="14.5"/>
  <cols>
    <col min="1" max="1" width="5.63302752293578" style="2" customWidth="1"/>
    <col min="2" max="2" width="8.44954128440367" style="2" customWidth="1"/>
    <col min="3" max="3" width="21.0917431192661" style="2" customWidth="1"/>
    <col min="4" max="4" width="19.4495412844037" style="2" customWidth="1"/>
    <col min="5" max="5" width="19.7247706422018" style="2" customWidth="1"/>
    <col min="6" max="6" width="73.6330275229358" style="2" customWidth="1"/>
    <col min="7" max="7" width="21.8165137614679" style="3" customWidth="1"/>
    <col min="8" max="8" width="10" style="2" customWidth="1"/>
    <col min="9" max="9" width="201.633027522936" style="2" customWidth="1"/>
    <col min="10" max="10" width="17.5412844036697" style="2" customWidth="1"/>
    <col min="11" max="11" width="102.266055045872" style="2" customWidth="1"/>
    <col min="12" max="12" width="25" style="4" customWidth="1"/>
    <col min="13" max="13" width="18" style="2" customWidth="1"/>
    <col min="14" max="16384" width="9" style="2"/>
  </cols>
  <sheetData>
    <row r="1" ht="39" customHeight="1" spans="1:13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48"/>
      <c r="M1" s="49"/>
    </row>
    <row r="2" s="1" customFormat="1" ht="42.75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50" t="s">
        <v>12</v>
      </c>
      <c r="M2" s="51" t="s">
        <v>13</v>
      </c>
    </row>
    <row r="3" s="1" customFormat="1" ht="15.75" spans="1:13">
      <c r="A3" s="12">
        <f>MAX($A$2:A2)+1</f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4" t="s">
        <v>18</v>
      </c>
      <c r="G3" s="15" t="s">
        <v>19</v>
      </c>
      <c r="H3" s="14"/>
      <c r="I3" s="14" t="s">
        <v>20</v>
      </c>
      <c r="J3" s="14">
        <v>2022.05</v>
      </c>
      <c r="K3" s="14" t="s">
        <v>21</v>
      </c>
      <c r="L3" s="52">
        <v>30</v>
      </c>
      <c r="M3" s="53">
        <f>SUM(L3:L9)</f>
        <v>143</v>
      </c>
    </row>
    <row r="4" s="1" customFormat="1" ht="15.7" spans="1:13">
      <c r="A4" s="16"/>
      <c r="B4" s="17"/>
      <c r="C4" s="17"/>
      <c r="D4" s="17"/>
      <c r="E4" s="17" t="s">
        <v>17</v>
      </c>
      <c r="F4" s="18" t="s">
        <v>22</v>
      </c>
      <c r="G4" s="19" t="s">
        <v>19</v>
      </c>
      <c r="H4" s="18"/>
      <c r="I4" s="18" t="s">
        <v>23</v>
      </c>
      <c r="J4" s="18">
        <v>2022.04</v>
      </c>
      <c r="K4" s="18" t="s">
        <v>24</v>
      </c>
      <c r="L4" s="54">
        <v>30</v>
      </c>
      <c r="M4" s="55"/>
    </row>
    <row r="5" s="1" customFormat="1" ht="15.7" spans="1:13">
      <c r="A5" s="16"/>
      <c r="B5" s="17"/>
      <c r="C5" s="17"/>
      <c r="D5" s="17"/>
      <c r="E5" s="17" t="s">
        <v>17</v>
      </c>
      <c r="F5" s="18" t="s">
        <v>25</v>
      </c>
      <c r="G5" s="19" t="s">
        <v>19</v>
      </c>
      <c r="H5" s="18"/>
      <c r="I5" s="18" t="s">
        <v>26</v>
      </c>
      <c r="J5" s="18">
        <v>2022.08</v>
      </c>
      <c r="K5" s="18" t="s">
        <v>24</v>
      </c>
      <c r="L5" s="54">
        <v>30</v>
      </c>
      <c r="M5" s="55"/>
    </row>
    <row r="6" s="1" customFormat="1" ht="15.75" spans="1:13">
      <c r="A6" s="16"/>
      <c r="B6" s="17"/>
      <c r="C6" s="17"/>
      <c r="D6" s="17"/>
      <c r="E6" s="17" t="s">
        <v>17</v>
      </c>
      <c r="F6" s="18" t="s">
        <v>27</v>
      </c>
      <c r="G6" s="19" t="s">
        <v>19</v>
      </c>
      <c r="H6" s="18"/>
      <c r="I6" s="18" t="s">
        <v>28</v>
      </c>
      <c r="J6" s="18">
        <v>2022.06</v>
      </c>
      <c r="K6" s="18" t="s">
        <v>29</v>
      </c>
      <c r="L6" s="54">
        <v>15</v>
      </c>
      <c r="M6" s="55"/>
    </row>
    <row r="7" s="1" customFormat="1" ht="15.7" spans="1:13">
      <c r="A7" s="16"/>
      <c r="B7" s="17"/>
      <c r="C7" s="17"/>
      <c r="D7" s="17"/>
      <c r="E7" s="17" t="s">
        <v>17</v>
      </c>
      <c r="F7" s="18" t="s">
        <v>30</v>
      </c>
      <c r="G7" s="19" t="s">
        <v>19</v>
      </c>
      <c r="H7" s="18"/>
      <c r="I7" s="18" t="s">
        <v>31</v>
      </c>
      <c r="J7" s="18">
        <v>2022.08</v>
      </c>
      <c r="K7" s="18" t="s">
        <v>32</v>
      </c>
      <c r="L7" s="54">
        <v>30</v>
      </c>
      <c r="M7" s="55"/>
    </row>
    <row r="8" s="1" customFormat="1" ht="15.7" spans="1:13">
      <c r="A8" s="16"/>
      <c r="B8" s="17"/>
      <c r="C8" s="17"/>
      <c r="D8" s="17"/>
      <c r="E8" s="17" t="s">
        <v>17</v>
      </c>
      <c r="F8" s="17" t="s">
        <v>33</v>
      </c>
      <c r="G8" s="19" t="s">
        <v>34</v>
      </c>
      <c r="H8" s="17"/>
      <c r="I8" s="17" t="s">
        <v>35</v>
      </c>
      <c r="J8" s="18">
        <v>2022.04</v>
      </c>
      <c r="K8" s="17" t="s">
        <v>36</v>
      </c>
      <c r="L8" s="54">
        <v>6</v>
      </c>
      <c r="M8" s="55"/>
    </row>
    <row r="9" s="1" customFormat="1" ht="16.45" spans="1:13">
      <c r="A9" s="8"/>
      <c r="B9" s="9"/>
      <c r="C9" s="9"/>
      <c r="D9" s="9"/>
      <c r="E9" s="9" t="s">
        <v>17</v>
      </c>
      <c r="F9" s="9" t="s">
        <v>37</v>
      </c>
      <c r="G9" s="20" t="s">
        <v>38</v>
      </c>
      <c r="H9" s="9"/>
      <c r="I9" s="9" t="s">
        <v>39</v>
      </c>
      <c r="J9" s="26">
        <v>2022.1</v>
      </c>
      <c r="K9" s="9" t="s">
        <v>40</v>
      </c>
      <c r="L9" s="56">
        <v>2</v>
      </c>
      <c r="M9" s="57"/>
    </row>
    <row r="10" s="1" customFormat="1" ht="15.75" customHeight="1" spans="1:13">
      <c r="A10" s="12">
        <f>MAX($A$2:A9)+1</f>
        <v>2</v>
      </c>
      <c r="B10" s="13" t="s">
        <v>41</v>
      </c>
      <c r="C10" s="13" t="s">
        <v>15</v>
      </c>
      <c r="D10" s="13" t="s">
        <v>16</v>
      </c>
      <c r="E10" s="13" t="s">
        <v>17</v>
      </c>
      <c r="F10" s="14" t="s">
        <v>42</v>
      </c>
      <c r="G10" s="21" t="s">
        <v>19</v>
      </c>
      <c r="H10" s="13" t="s">
        <v>43</v>
      </c>
      <c r="I10" s="13" t="s">
        <v>44</v>
      </c>
      <c r="J10" s="58">
        <v>44593</v>
      </c>
      <c r="K10" s="13" t="s">
        <v>45</v>
      </c>
      <c r="L10" s="52">
        <v>30</v>
      </c>
      <c r="M10" s="59">
        <f>SUM(L10:L15)</f>
        <v>117</v>
      </c>
    </row>
    <row r="11" s="1" customFormat="1" ht="15.75" customHeight="1" spans="1:13">
      <c r="A11" s="16"/>
      <c r="B11" s="17"/>
      <c r="C11" s="17"/>
      <c r="D11" s="17"/>
      <c r="E11" s="17" t="s">
        <v>17</v>
      </c>
      <c r="F11" s="18" t="s">
        <v>30</v>
      </c>
      <c r="G11" s="19" t="s">
        <v>19</v>
      </c>
      <c r="H11" s="17" t="s">
        <v>43</v>
      </c>
      <c r="I11" s="18" t="s">
        <v>46</v>
      </c>
      <c r="J11" s="60">
        <v>44562</v>
      </c>
      <c r="K11" s="61" t="s">
        <v>47</v>
      </c>
      <c r="L11" s="54">
        <v>30</v>
      </c>
      <c r="M11" s="62"/>
    </row>
    <row r="12" s="1" customFormat="1" ht="15.75" customHeight="1" spans="1:13">
      <c r="A12" s="16"/>
      <c r="B12" s="17"/>
      <c r="C12" s="17"/>
      <c r="D12" s="17"/>
      <c r="E12" s="17" t="s">
        <v>17</v>
      </c>
      <c r="F12" s="18" t="s">
        <v>48</v>
      </c>
      <c r="G12" s="22" t="s">
        <v>19</v>
      </c>
      <c r="H12" s="17" t="s">
        <v>43</v>
      </c>
      <c r="I12" s="18" t="s">
        <v>49</v>
      </c>
      <c r="J12" s="60">
        <v>44652</v>
      </c>
      <c r="K12" s="61" t="s">
        <v>50</v>
      </c>
      <c r="L12" s="54">
        <v>15</v>
      </c>
      <c r="M12" s="62"/>
    </row>
    <row r="13" s="1" customFormat="1" ht="15.75" customHeight="1" spans="1:13">
      <c r="A13" s="16"/>
      <c r="B13" s="17"/>
      <c r="C13" s="17"/>
      <c r="D13" s="17"/>
      <c r="E13" s="17" t="s">
        <v>17</v>
      </c>
      <c r="F13" s="18" t="s">
        <v>51</v>
      </c>
      <c r="G13" s="19" t="s">
        <v>19</v>
      </c>
      <c r="H13" s="17" t="s">
        <v>43</v>
      </c>
      <c r="I13" s="18" t="s">
        <v>52</v>
      </c>
      <c r="J13" s="60">
        <v>44805</v>
      </c>
      <c r="K13" s="61" t="s">
        <v>53</v>
      </c>
      <c r="L13" s="54">
        <v>30</v>
      </c>
      <c r="M13" s="62"/>
    </row>
    <row r="14" s="1" customFormat="1" ht="15.75" customHeight="1" spans="1:13">
      <c r="A14" s="16"/>
      <c r="B14" s="17"/>
      <c r="C14" s="17"/>
      <c r="D14" s="17"/>
      <c r="E14" s="17" t="s">
        <v>17</v>
      </c>
      <c r="F14" s="17" t="s">
        <v>54</v>
      </c>
      <c r="G14" s="22" t="s">
        <v>34</v>
      </c>
      <c r="H14" s="17" t="s">
        <v>43</v>
      </c>
      <c r="I14" s="17" t="s">
        <v>55</v>
      </c>
      <c r="J14" s="60">
        <v>44531</v>
      </c>
      <c r="K14" s="17" t="s">
        <v>56</v>
      </c>
      <c r="L14" s="54">
        <v>6</v>
      </c>
      <c r="M14" s="62"/>
    </row>
    <row r="15" s="1" customFormat="1" ht="15.75" customHeight="1" spans="1:13">
      <c r="A15" s="8"/>
      <c r="B15" s="9"/>
      <c r="C15" s="9"/>
      <c r="D15" s="9"/>
      <c r="E15" s="9" t="s">
        <v>17</v>
      </c>
      <c r="F15" s="9" t="s">
        <v>33</v>
      </c>
      <c r="G15" s="20" t="s">
        <v>34</v>
      </c>
      <c r="H15" s="9" t="s">
        <v>43</v>
      </c>
      <c r="I15" s="9" t="s">
        <v>57</v>
      </c>
      <c r="J15" s="63">
        <v>44713</v>
      </c>
      <c r="K15" s="9" t="s">
        <v>58</v>
      </c>
      <c r="L15" s="56">
        <v>6</v>
      </c>
      <c r="M15" s="64"/>
    </row>
    <row r="16" s="1" customFormat="1" ht="15.75" customHeight="1" spans="1:13">
      <c r="A16" s="23">
        <f>MAX($A$2:A15)+1</f>
        <v>3</v>
      </c>
      <c r="B16" s="13" t="s">
        <v>59</v>
      </c>
      <c r="C16" s="13" t="s">
        <v>15</v>
      </c>
      <c r="D16" s="13" t="s">
        <v>16</v>
      </c>
      <c r="E16" s="13" t="s">
        <v>17</v>
      </c>
      <c r="F16" s="14" t="s">
        <v>60</v>
      </c>
      <c r="G16" s="21" t="s">
        <v>19</v>
      </c>
      <c r="H16" s="13" t="s">
        <v>43</v>
      </c>
      <c r="I16" s="14" t="s">
        <v>61</v>
      </c>
      <c r="J16" s="58">
        <v>44970</v>
      </c>
      <c r="K16" s="14" t="s">
        <v>62</v>
      </c>
      <c r="L16" s="65">
        <v>19.5</v>
      </c>
      <c r="M16" s="53">
        <f>SUM(L16:L20)</f>
        <v>109</v>
      </c>
    </row>
    <row r="17" s="1" customFormat="1" ht="15.75" customHeight="1" spans="1:13">
      <c r="A17" s="24"/>
      <c r="B17" s="17"/>
      <c r="C17" s="17"/>
      <c r="D17" s="17"/>
      <c r="E17" s="17" t="s">
        <v>17</v>
      </c>
      <c r="F17" s="18" t="s">
        <v>63</v>
      </c>
      <c r="G17" s="22" t="s">
        <v>19</v>
      </c>
      <c r="H17" s="17" t="s">
        <v>43</v>
      </c>
      <c r="I17" s="18" t="s">
        <v>64</v>
      </c>
      <c r="J17" s="60">
        <v>44818</v>
      </c>
      <c r="K17" s="18" t="s">
        <v>65</v>
      </c>
      <c r="L17" s="54">
        <v>19.5</v>
      </c>
      <c r="M17" s="55"/>
    </row>
    <row r="18" s="1" customFormat="1" ht="15.75" customHeight="1" spans="1:13">
      <c r="A18" s="24"/>
      <c r="B18" s="17"/>
      <c r="C18" s="17"/>
      <c r="D18" s="17"/>
      <c r="E18" s="17" t="s">
        <v>17</v>
      </c>
      <c r="F18" s="18" t="s">
        <v>66</v>
      </c>
      <c r="G18" s="22" t="s">
        <v>19</v>
      </c>
      <c r="H18" s="17" t="s">
        <v>43</v>
      </c>
      <c r="I18" s="18" t="s">
        <v>67</v>
      </c>
      <c r="J18" s="60">
        <v>44769</v>
      </c>
      <c r="K18" s="18" t="s">
        <v>68</v>
      </c>
      <c r="L18" s="54">
        <v>30</v>
      </c>
      <c r="M18" s="55"/>
    </row>
    <row r="19" s="1" customFormat="1" ht="15.75" customHeight="1" spans="1:13">
      <c r="A19" s="24"/>
      <c r="B19" s="17"/>
      <c r="C19" s="17"/>
      <c r="D19" s="17"/>
      <c r="E19" s="17" t="s">
        <v>17</v>
      </c>
      <c r="F19" s="18" t="s">
        <v>69</v>
      </c>
      <c r="G19" s="22" t="s">
        <v>19</v>
      </c>
      <c r="H19" s="17" t="s">
        <v>43</v>
      </c>
      <c r="I19" s="18" t="s">
        <v>70</v>
      </c>
      <c r="J19" s="60">
        <v>44752</v>
      </c>
      <c r="K19" s="18" t="s">
        <v>71</v>
      </c>
      <c r="L19" s="54">
        <v>30</v>
      </c>
      <c r="M19" s="55"/>
    </row>
    <row r="20" s="1" customFormat="1" ht="15.75" customHeight="1" spans="1:13">
      <c r="A20" s="25"/>
      <c r="B20" s="9"/>
      <c r="C20" s="9"/>
      <c r="D20" s="9"/>
      <c r="E20" s="9" t="s">
        <v>17</v>
      </c>
      <c r="F20" s="26" t="s">
        <v>66</v>
      </c>
      <c r="G20" s="27" t="s">
        <v>19</v>
      </c>
      <c r="H20" s="9" t="s">
        <v>43</v>
      </c>
      <c r="I20" s="26" t="s">
        <v>72</v>
      </c>
      <c r="J20" s="63">
        <v>44570</v>
      </c>
      <c r="K20" s="26" t="s">
        <v>73</v>
      </c>
      <c r="L20" s="56">
        <v>10</v>
      </c>
      <c r="M20" s="57"/>
    </row>
    <row r="21" s="1" customFormat="1" ht="15.7" spans="1:13">
      <c r="A21" s="12">
        <f>MAX($A$2:A20)+1</f>
        <v>4</v>
      </c>
      <c r="B21" s="13" t="s">
        <v>74</v>
      </c>
      <c r="C21" s="13" t="s">
        <v>15</v>
      </c>
      <c r="D21" s="13" t="s">
        <v>75</v>
      </c>
      <c r="E21" s="13" t="s">
        <v>17</v>
      </c>
      <c r="F21" s="13" t="s">
        <v>76</v>
      </c>
      <c r="G21" s="21" t="s">
        <v>34</v>
      </c>
      <c r="H21" s="13" t="s">
        <v>43</v>
      </c>
      <c r="I21" s="13" t="s">
        <v>77</v>
      </c>
      <c r="J21" s="66">
        <v>44470</v>
      </c>
      <c r="K21" s="13" t="s">
        <v>78</v>
      </c>
      <c r="L21" s="52">
        <v>6</v>
      </c>
      <c r="M21" s="53">
        <f>SUM(L21:L26)</f>
        <v>101.5</v>
      </c>
    </row>
    <row r="22" s="1" customFormat="1" ht="15.75" spans="1:13">
      <c r="A22" s="16"/>
      <c r="B22" s="17"/>
      <c r="C22" s="17"/>
      <c r="D22" s="17"/>
      <c r="E22" s="17" t="s">
        <v>17</v>
      </c>
      <c r="F22" s="17" t="s">
        <v>79</v>
      </c>
      <c r="G22" s="19" t="s">
        <v>19</v>
      </c>
      <c r="H22" s="18" t="s">
        <v>43</v>
      </c>
      <c r="I22" s="17" t="s">
        <v>80</v>
      </c>
      <c r="J22" s="67">
        <v>44531</v>
      </c>
      <c r="K22" s="17" t="s">
        <v>81</v>
      </c>
      <c r="L22" s="54">
        <v>30</v>
      </c>
      <c r="M22" s="55"/>
    </row>
    <row r="23" s="1" customFormat="1" ht="15.75" spans="1:13">
      <c r="A23" s="16"/>
      <c r="B23" s="17"/>
      <c r="C23" s="17"/>
      <c r="D23" s="17"/>
      <c r="E23" s="17" t="s">
        <v>17</v>
      </c>
      <c r="F23" s="17" t="s">
        <v>82</v>
      </c>
      <c r="G23" s="19" t="s">
        <v>19</v>
      </c>
      <c r="H23" s="18" t="s">
        <v>43</v>
      </c>
      <c r="I23" s="17" t="s">
        <v>83</v>
      </c>
      <c r="J23" s="67">
        <v>44896</v>
      </c>
      <c r="K23" s="17" t="s">
        <v>84</v>
      </c>
      <c r="L23" s="54">
        <v>30</v>
      </c>
      <c r="M23" s="55"/>
    </row>
    <row r="24" s="1" customFormat="1" ht="15.75" spans="1:13">
      <c r="A24" s="16"/>
      <c r="B24" s="17"/>
      <c r="C24" s="17"/>
      <c r="D24" s="17"/>
      <c r="E24" s="17" t="s">
        <v>17</v>
      </c>
      <c r="F24" s="17" t="s">
        <v>85</v>
      </c>
      <c r="G24" s="19" t="s">
        <v>19</v>
      </c>
      <c r="H24" s="18" t="s">
        <v>43</v>
      </c>
      <c r="I24" s="17" t="s">
        <v>86</v>
      </c>
      <c r="J24" s="67">
        <v>44927</v>
      </c>
      <c r="K24" s="17" t="s">
        <v>87</v>
      </c>
      <c r="L24" s="54">
        <v>30</v>
      </c>
      <c r="M24" s="55"/>
    </row>
    <row r="25" s="1" customFormat="1" ht="15.75" spans="1:13">
      <c r="A25" s="16"/>
      <c r="B25" s="17"/>
      <c r="C25" s="17"/>
      <c r="D25" s="17"/>
      <c r="E25" s="17" t="s">
        <v>88</v>
      </c>
      <c r="F25" s="17" t="s">
        <v>89</v>
      </c>
      <c r="G25" s="22" t="s">
        <v>90</v>
      </c>
      <c r="H25" s="17" t="s">
        <v>91</v>
      </c>
      <c r="I25" s="17" t="s">
        <v>92</v>
      </c>
      <c r="J25" s="67">
        <v>44621</v>
      </c>
      <c r="K25" s="17" t="s">
        <v>93</v>
      </c>
      <c r="L25" s="54">
        <v>3.5</v>
      </c>
      <c r="M25" s="55"/>
    </row>
    <row r="26" s="1" customFormat="1" ht="16.45" spans="1:13">
      <c r="A26" s="8"/>
      <c r="B26" s="9"/>
      <c r="C26" s="9"/>
      <c r="D26" s="9"/>
      <c r="E26" s="9" t="s">
        <v>88</v>
      </c>
      <c r="F26" s="9" t="s">
        <v>94</v>
      </c>
      <c r="G26" s="20" t="s">
        <v>95</v>
      </c>
      <c r="H26" s="9" t="s">
        <v>91</v>
      </c>
      <c r="I26" s="9" t="s">
        <v>96</v>
      </c>
      <c r="J26" s="68">
        <v>44986</v>
      </c>
      <c r="K26" s="9" t="s">
        <v>97</v>
      </c>
      <c r="L26" s="56">
        <v>2</v>
      </c>
      <c r="M26" s="57"/>
    </row>
    <row r="27" s="1" customFormat="1" ht="15.7" spans="1:13">
      <c r="A27" s="12">
        <f>MAX($A$2:A26)+1</f>
        <v>5</v>
      </c>
      <c r="B27" s="13" t="s">
        <v>98</v>
      </c>
      <c r="C27" s="13" t="s">
        <v>15</v>
      </c>
      <c r="D27" s="13" t="s">
        <v>16</v>
      </c>
      <c r="E27" s="13" t="s">
        <v>17</v>
      </c>
      <c r="F27" s="14" t="s">
        <v>99</v>
      </c>
      <c r="G27" s="21" t="s">
        <v>19</v>
      </c>
      <c r="H27" s="13" t="s">
        <v>43</v>
      </c>
      <c r="I27" s="14" t="s">
        <v>100</v>
      </c>
      <c r="J27" s="58">
        <v>44621</v>
      </c>
      <c r="K27" s="13" t="s">
        <v>101</v>
      </c>
      <c r="L27" s="52">
        <v>30</v>
      </c>
      <c r="M27" s="53">
        <f>SUM(L27:L30)</f>
        <v>91</v>
      </c>
    </row>
    <row r="28" s="1" customFormat="1" ht="15.75" spans="1:13">
      <c r="A28" s="28"/>
      <c r="B28" s="29"/>
      <c r="C28" s="29"/>
      <c r="D28" s="29"/>
      <c r="E28" s="17" t="s">
        <v>17</v>
      </c>
      <c r="F28" s="18" t="s">
        <v>102</v>
      </c>
      <c r="G28" s="22" t="s">
        <v>19</v>
      </c>
      <c r="H28" s="18" t="s">
        <v>43</v>
      </c>
      <c r="I28" s="18" t="s">
        <v>103</v>
      </c>
      <c r="J28" s="60">
        <v>44958</v>
      </c>
      <c r="K28" s="17" t="s">
        <v>104</v>
      </c>
      <c r="L28" s="54">
        <v>30</v>
      </c>
      <c r="M28" s="69"/>
    </row>
    <row r="29" s="1" customFormat="1" ht="15.7" spans="1:13">
      <c r="A29" s="16"/>
      <c r="B29" s="17"/>
      <c r="C29" s="17"/>
      <c r="D29" s="17"/>
      <c r="E29" s="17" t="s">
        <v>17</v>
      </c>
      <c r="F29" s="18" t="s">
        <v>105</v>
      </c>
      <c r="G29" s="22" t="s">
        <v>19</v>
      </c>
      <c r="H29" s="18" t="s">
        <v>43</v>
      </c>
      <c r="I29" s="18" t="s">
        <v>106</v>
      </c>
      <c r="J29" s="60">
        <v>44986</v>
      </c>
      <c r="K29" s="17" t="s">
        <v>107</v>
      </c>
      <c r="L29" s="54">
        <v>30</v>
      </c>
      <c r="M29" s="55"/>
    </row>
    <row r="30" s="1" customFormat="1" ht="16.5" spans="1:13">
      <c r="A30" s="8"/>
      <c r="B30" s="9"/>
      <c r="C30" s="9"/>
      <c r="D30" s="9"/>
      <c r="E30" s="9" t="s">
        <v>17</v>
      </c>
      <c r="F30" s="26" t="s">
        <v>108</v>
      </c>
      <c r="G30" s="27" t="s">
        <v>109</v>
      </c>
      <c r="H30" s="26" t="s">
        <v>43</v>
      </c>
      <c r="I30" s="9" t="s">
        <v>110</v>
      </c>
      <c r="J30" s="63" t="s">
        <v>111</v>
      </c>
      <c r="K30" s="9" t="s">
        <v>112</v>
      </c>
      <c r="L30" s="56">
        <v>1</v>
      </c>
      <c r="M30" s="57"/>
    </row>
    <row r="31" s="1" customFormat="1" ht="15.75" customHeight="1" spans="1:13">
      <c r="A31" s="12">
        <f>MAX($A$2:A30)+1</f>
        <v>6</v>
      </c>
      <c r="B31" s="13" t="s">
        <v>113</v>
      </c>
      <c r="C31" s="13" t="s">
        <v>114</v>
      </c>
      <c r="D31" s="13" t="s">
        <v>115</v>
      </c>
      <c r="E31" s="13" t="s">
        <v>17</v>
      </c>
      <c r="F31" s="13" t="s">
        <v>116</v>
      </c>
      <c r="G31" s="21" t="s">
        <v>19</v>
      </c>
      <c r="H31" s="13" t="s">
        <v>91</v>
      </c>
      <c r="I31" s="14" t="s">
        <v>117</v>
      </c>
      <c r="J31" s="14">
        <v>2022.08</v>
      </c>
      <c r="K31" s="13" t="s">
        <v>118</v>
      </c>
      <c r="L31" s="65">
        <v>30</v>
      </c>
      <c r="M31" s="53">
        <f>SUM(L31:L33)</f>
        <v>90</v>
      </c>
    </row>
    <row r="32" s="1" customFormat="1" ht="15.75" customHeight="1" spans="1:13">
      <c r="A32" s="16"/>
      <c r="B32" s="17"/>
      <c r="C32" s="17"/>
      <c r="D32" s="17"/>
      <c r="E32" s="17" t="s">
        <v>17</v>
      </c>
      <c r="F32" s="17" t="s">
        <v>116</v>
      </c>
      <c r="G32" s="22" t="s">
        <v>19</v>
      </c>
      <c r="H32" s="17" t="s">
        <v>91</v>
      </c>
      <c r="I32" s="18" t="s">
        <v>119</v>
      </c>
      <c r="J32" s="70">
        <v>2021.12</v>
      </c>
      <c r="K32" s="17" t="s">
        <v>120</v>
      </c>
      <c r="L32" s="54">
        <v>30</v>
      </c>
      <c r="M32" s="55"/>
    </row>
    <row r="33" s="1" customFormat="1" ht="15.75" customHeight="1" spans="1:13">
      <c r="A33" s="8"/>
      <c r="B33" s="9"/>
      <c r="C33" s="9"/>
      <c r="D33" s="9"/>
      <c r="E33" s="9" t="s">
        <v>17</v>
      </c>
      <c r="F33" s="9" t="s">
        <v>121</v>
      </c>
      <c r="G33" s="27" t="s">
        <v>19</v>
      </c>
      <c r="H33" s="9" t="s">
        <v>91</v>
      </c>
      <c r="I33" s="26" t="s">
        <v>122</v>
      </c>
      <c r="J33" s="71">
        <v>2021.12</v>
      </c>
      <c r="K33" s="9" t="s">
        <v>123</v>
      </c>
      <c r="L33" s="56">
        <v>30</v>
      </c>
      <c r="M33" s="57"/>
    </row>
    <row r="34" s="1" customFormat="1" ht="15.7" spans="1:13">
      <c r="A34" s="23">
        <f>MAX($A$2:A33)+1</f>
        <v>7</v>
      </c>
      <c r="B34" s="13" t="s">
        <v>124</v>
      </c>
      <c r="C34" s="13" t="s">
        <v>15</v>
      </c>
      <c r="D34" s="13" t="s">
        <v>16</v>
      </c>
      <c r="E34" s="13" t="s">
        <v>17</v>
      </c>
      <c r="F34" s="13" t="s">
        <v>125</v>
      </c>
      <c r="G34" s="21" t="s">
        <v>19</v>
      </c>
      <c r="H34" s="13" t="s">
        <v>43</v>
      </c>
      <c r="I34" s="13" t="s">
        <v>126</v>
      </c>
      <c r="J34" s="58">
        <v>44378</v>
      </c>
      <c r="K34" s="13" t="s">
        <v>127</v>
      </c>
      <c r="L34" s="52">
        <v>30</v>
      </c>
      <c r="M34" s="53">
        <f>SUM(L34:L36)</f>
        <v>90</v>
      </c>
    </row>
    <row r="35" s="1" customFormat="1" ht="15.7" spans="1:13">
      <c r="A35" s="24"/>
      <c r="B35" s="18"/>
      <c r="C35" s="18"/>
      <c r="D35" s="18"/>
      <c r="E35" s="17" t="s">
        <v>17</v>
      </c>
      <c r="F35" s="17" t="s">
        <v>125</v>
      </c>
      <c r="G35" s="22" t="s">
        <v>19</v>
      </c>
      <c r="H35" s="17" t="s">
        <v>43</v>
      </c>
      <c r="I35" s="17" t="s">
        <v>128</v>
      </c>
      <c r="J35" s="60">
        <v>44652</v>
      </c>
      <c r="K35" s="17" t="s">
        <v>129</v>
      </c>
      <c r="L35" s="54">
        <v>30</v>
      </c>
      <c r="M35" s="55"/>
    </row>
    <row r="36" s="1" customFormat="1" ht="16.45" spans="1:13">
      <c r="A36" s="25"/>
      <c r="B36" s="26"/>
      <c r="C36" s="26"/>
      <c r="D36" s="26"/>
      <c r="E36" s="9" t="s">
        <v>17</v>
      </c>
      <c r="F36" s="9" t="s">
        <v>130</v>
      </c>
      <c r="G36" s="27" t="s">
        <v>19</v>
      </c>
      <c r="H36" s="9" t="s">
        <v>43</v>
      </c>
      <c r="I36" s="9" t="s">
        <v>131</v>
      </c>
      <c r="J36" s="63">
        <v>44774</v>
      </c>
      <c r="K36" s="9" t="s">
        <v>132</v>
      </c>
      <c r="L36" s="56">
        <v>30</v>
      </c>
      <c r="M36" s="57"/>
    </row>
    <row r="37" s="1" customFormat="1" ht="15.75" spans="1:13">
      <c r="A37" s="23">
        <f>MAX($A$2:A36)+1</f>
        <v>8</v>
      </c>
      <c r="B37" s="13" t="s">
        <v>133</v>
      </c>
      <c r="C37" s="30" t="s">
        <v>15</v>
      </c>
      <c r="D37" s="30" t="s">
        <v>16</v>
      </c>
      <c r="E37" s="13" t="s">
        <v>17</v>
      </c>
      <c r="F37" s="31" t="s">
        <v>134</v>
      </c>
      <c r="G37" s="15" t="s">
        <v>19</v>
      </c>
      <c r="H37" s="14" t="s">
        <v>43</v>
      </c>
      <c r="I37" s="14" t="s">
        <v>135</v>
      </c>
      <c r="J37" s="66">
        <v>44592</v>
      </c>
      <c r="K37" s="13" t="s">
        <v>136</v>
      </c>
      <c r="L37" s="72">
        <v>30</v>
      </c>
      <c r="M37" s="53">
        <f>SUM(L37:L39)</f>
        <v>90</v>
      </c>
    </row>
    <row r="38" s="1" customFormat="1" ht="15.7" spans="1:13">
      <c r="A38" s="24"/>
      <c r="B38" s="18"/>
      <c r="C38" s="18"/>
      <c r="D38" s="18"/>
      <c r="E38" s="17" t="s">
        <v>17</v>
      </c>
      <c r="F38" s="18" t="s">
        <v>137</v>
      </c>
      <c r="G38" s="19" t="s">
        <v>19</v>
      </c>
      <c r="H38" s="18" t="s">
        <v>43</v>
      </c>
      <c r="I38" s="18" t="s">
        <v>138</v>
      </c>
      <c r="J38" s="67">
        <v>44713</v>
      </c>
      <c r="K38" s="17" t="s">
        <v>139</v>
      </c>
      <c r="L38" s="54">
        <v>30</v>
      </c>
      <c r="M38" s="55"/>
    </row>
    <row r="39" s="1" customFormat="1" ht="16.45" spans="1:13">
      <c r="A39" s="25"/>
      <c r="B39" s="26"/>
      <c r="C39" s="26"/>
      <c r="D39" s="26"/>
      <c r="E39" s="9" t="s">
        <v>17</v>
      </c>
      <c r="F39" s="26" t="s">
        <v>137</v>
      </c>
      <c r="G39" s="20" t="s">
        <v>19</v>
      </c>
      <c r="H39" s="26" t="s">
        <v>43</v>
      </c>
      <c r="I39" s="26" t="s">
        <v>140</v>
      </c>
      <c r="J39" s="68">
        <v>44958</v>
      </c>
      <c r="K39" s="9" t="s">
        <v>141</v>
      </c>
      <c r="L39" s="56">
        <v>30</v>
      </c>
      <c r="M39" s="57"/>
    </row>
    <row r="40" s="1" customFormat="1" ht="15.7" spans="1:13">
      <c r="A40" s="23">
        <f>MAX($A$2:A39)+1</f>
        <v>9</v>
      </c>
      <c r="B40" s="13" t="s">
        <v>142</v>
      </c>
      <c r="C40" s="13" t="s">
        <v>15</v>
      </c>
      <c r="D40" s="13" t="s">
        <v>16</v>
      </c>
      <c r="E40" s="13" t="s">
        <v>17</v>
      </c>
      <c r="F40" s="14" t="s">
        <v>143</v>
      </c>
      <c r="G40" s="21" t="s">
        <v>19</v>
      </c>
      <c r="H40" s="13" t="s">
        <v>43</v>
      </c>
      <c r="I40" s="14" t="s">
        <v>144</v>
      </c>
      <c r="J40" s="58">
        <v>44621</v>
      </c>
      <c r="K40" s="13" t="s">
        <v>145</v>
      </c>
      <c r="L40" s="52">
        <v>30</v>
      </c>
      <c r="M40" s="53">
        <f>SUM(L40:L42)</f>
        <v>90</v>
      </c>
    </row>
    <row r="41" s="1" customFormat="1" ht="15.7" spans="1:13">
      <c r="A41" s="24"/>
      <c r="B41" s="17" t="s">
        <v>142</v>
      </c>
      <c r="C41" s="17" t="s">
        <v>15</v>
      </c>
      <c r="D41" s="17" t="s">
        <v>16</v>
      </c>
      <c r="E41" s="17" t="s">
        <v>17</v>
      </c>
      <c r="F41" s="18" t="s">
        <v>146</v>
      </c>
      <c r="G41" s="22" t="s">
        <v>19</v>
      </c>
      <c r="H41" s="17" t="s">
        <v>43</v>
      </c>
      <c r="I41" s="18" t="s">
        <v>147</v>
      </c>
      <c r="J41" s="60">
        <v>44652</v>
      </c>
      <c r="K41" s="17" t="s">
        <v>148</v>
      </c>
      <c r="L41" s="54">
        <v>30</v>
      </c>
      <c r="M41" s="62"/>
    </row>
    <row r="42" s="1" customFormat="1" ht="16.45" spans="1:13">
      <c r="A42" s="25"/>
      <c r="B42" s="9" t="s">
        <v>142</v>
      </c>
      <c r="C42" s="9" t="s">
        <v>15</v>
      </c>
      <c r="D42" s="9" t="s">
        <v>16</v>
      </c>
      <c r="E42" s="9" t="s">
        <v>17</v>
      </c>
      <c r="F42" s="26" t="s">
        <v>149</v>
      </c>
      <c r="G42" s="27" t="s">
        <v>19</v>
      </c>
      <c r="H42" s="9" t="s">
        <v>43</v>
      </c>
      <c r="I42" s="26" t="s">
        <v>150</v>
      </c>
      <c r="J42" s="63">
        <v>44927</v>
      </c>
      <c r="K42" s="9" t="s">
        <v>151</v>
      </c>
      <c r="L42" s="56">
        <v>30</v>
      </c>
      <c r="M42" s="64"/>
    </row>
    <row r="43" s="1" customFormat="1" ht="15.7" spans="1:13">
      <c r="A43" s="12">
        <f>MAX($A$2:A42)+1</f>
        <v>10</v>
      </c>
      <c r="B43" s="13" t="s">
        <v>152</v>
      </c>
      <c r="C43" s="13" t="s">
        <v>15</v>
      </c>
      <c r="D43" s="13" t="s">
        <v>16</v>
      </c>
      <c r="E43" s="13" t="s">
        <v>17</v>
      </c>
      <c r="F43" s="13" t="s">
        <v>153</v>
      </c>
      <c r="G43" s="21" t="s">
        <v>19</v>
      </c>
      <c r="H43" s="13" t="s">
        <v>43</v>
      </c>
      <c r="I43" s="13" t="s">
        <v>154</v>
      </c>
      <c r="J43" s="58">
        <v>44409</v>
      </c>
      <c r="K43" s="13" t="s">
        <v>155</v>
      </c>
      <c r="L43" s="65">
        <v>30</v>
      </c>
      <c r="M43" s="59">
        <f>SUM(L43:L45)</f>
        <v>90</v>
      </c>
    </row>
    <row r="44" s="1" customFormat="1" ht="15.7" spans="1:13">
      <c r="A44" s="16"/>
      <c r="B44" s="17"/>
      <c r="C44" s="17"/>
      <c r="D44" s="17"/>
      <c r="E44" s="17" t="s">
        <v>17</v>
      </c>
      <c r="F44" s="17" t="s">
        <v>156</v>
      </c>
      <c r="G44" s="22" t="s">
        <v>19</v>
      </c>
      <c r="H44" s="17" t="s">
        <v>43</v>
      </c>
      <c r="I44" s="17" t="s">
        <v>157</v>
      </c>
      <c r="J44" s="60">
        <v>44958</v>
      </c>
      <c r="K44" s="17" t="s">
        <v>158</v>
      </c>
      <c r="L44" s="73">
        <v>30</v>
      </c>
      <c r="M44" s="62"/>
    </row>
    <row r="45" s="1" customFormat="1" ht="16.45" spans="1:13">
      <c r="A45" s="8"/>
      <c r="B45" s="9"/>
      <c r="C45" s="9"/>
      <c r="D45" s="9"/>
      <c r="E45" s="9" t="s">
        <v>17</v>
      </c>
      <c r="F45" s="9" t="s">
        <v>159</v>
      </c>
      <c r="G45" s="27" t="s">
        <v>19</v>
      </c>
      <c r="H45" s="9" t="s">
        <v>43</v>
      </c>
      <c r="I45" s="9" t="s">
        <v>160</v>
      </c>
      <c r="J45" s="63">
        <v>44927</v>
      </c>
      <c r="K45" s="9" t="s">
        <v>161</v>
      </c>
      <c r="L45" s="74">
        <v>30</v>
      </c>
      <c r="M45" s="64"/>
    </row>
    <row r="46" ht="15.7" spans="1:13">
      <c r="A46" s="32">
        <f>MAX($A$2:A45)+1</f>
        <v>11</v>
      </c>
      <c r="B46" s="33" t="s">
        <v>162</v>
      </c>
      <c r="C46" s="33" t="s">
        <v>15</v>
      </c>
      <c r="D46" s="33" t="s">
        <v>16</v>
      </c>
      <c r="E46" s="34" t="s">
        <v>17</v>
      </c>
      <c r="F46" s="35" t="s">
        <v>30</v>
      </c>
      <c r="G46" s="15" t="s">
        <v>19</v>
      </c>
      <c r="H46" s="14" t="s">
        <v>43</v>
      </c>
      <c r="I46" s="14" t="s">
        <v>163</v>
      </c>
      <c r="J46" s="66">
        <v>44348</v>
      </c>
      <c r="K46" s="14" t="s">
        <v>164</v>
      </c>
      <c r="L46" s="75">
        <v>30</v>
      </c>
      <c r="M46" s="76">
        <f>SUM(L46:L50)</f>
        <v>82.4</v>
      </c>
    </row>
    <row r="47" ht="15.75" spans="1:13">
      <c r="A47" s="36"/>
      <c r="B47" s="37"/>
      <c r="C47" s="37"/>
      <c r="D47" s="37"/>
      <c r="E47" s="38" t="s">
        <v>17</v>
      </c>
      <c r="F47" s="18" t="s">
        <v>165</v>
      </c>
      <c r="G47" s="19" t="s">
        <v>19</v>
      </c>
      <c r="H47" s="18" t="s">
        <v>43</v>
      </c>
      <c r="I47" s="18" t="s">
        <v>166</v>
      </c>
      <c r="J47" s="67">
        <v>44652</v>
      </c>
      <c r="K47" s="18" t="s">
        <v>167</v>
      </c>
      <c r="L47" s="77">
        <v>15</v>
      </c>
      <c r="M47" s="78"/>
    </row>
    <row r="48" ht="15.7" spans="1:13">
      <c r="A48" s="36"/>
      <c r="B48" s="37"/>
      <c r="C48" s="37"/>
      <c r="D48" s="37"/>
      <c r="E48" s="38" t="s">
        <v>17</v>
      </c>
      <c r="F48" s="18" t="s">
        <v>168</v>
      </c>
      <c r="G48" s="19" t="s">
        <v>19</v>
      </c>
      <c r="H48" s="18" t="s">
        <v>43</v>
      </c>
      <c r="I48" s="18" t="s">
        <v>169</v>
      </c>
      <c r="J48" s="67">
        <v>44835</v>
      </c>
      <c r="K48" s="18" t="s">
        <v>170</v>
      </c>
      <c r="L48" s="77">
        <v>30</v>
      </c>
      <c r="M48" s="78"/>
    </row>
    <row r="49" ht="15.75" spans="1:13">
      <c r="A49" s="36"/>
      <c r="B49" s="37"/>
      <c r="C49" s="37"/>
      <c r="D49" s="37"/>
      <c r="E49" s="38" t="s">
        <v>17</v>
      </c>
      <c r="F49" s="39" t="s">
        <v>33</v>
      </c>
      <c r="G49" s="40" t="s">
        <v>34</v>
      </c>
      <c r="H49" s="41" t="s">
        <v>43</v>
      </c>
      <c r="I49" s="17" t="s">
        <v>171</v>
      </c>
      <c r="J49" s="67">
        <v>44682</v>
      </c>
      <c r="K49" s="17" t="s">
        <v>172</v>
      </c>
      <c r="L49" s="77">
        <v>3.9</v>
      </c>
      <c r="M49" s="78"/>
    </row>
    <row r="50" ht="16.45" spans="1:13">
      <c r="A50" s="42"/>
      <c r="B50" s="43"/>
      <c r="C50" s="43"/>
      <c r="D50" s="43"/>
      <c r="E50" s="44" t="s">
        <v>88</v>
      </c>
      <c r="F50" s="17" t="s">
        <v>89</v>
      </c>
      <c r="G50" s="45" t="s">
        <v>90</v>
      </c>
      <c r="H50" s="46" t="s">
        <v>91</v>
      </c>
      <c r="I50" s="9" t="s">
        <v>173</v>
      </c>
      <c r="J50" s="68">
        <v>44652</v>
      </c>
      <c r="K50" s="9" t="s">
        <v>174</v>
      </c>
      <c r="L50" s="79">
        <v>3.5</v>
      </c>
      <c r="M50" s="80"/>
    </row>
    <row r="51" s="1" customFormat="1" ht="15.7" spans="1:13">
      <c r="A51" s="23">
        <f>MAX($A$2:A50)+1</f>
        <v>12</v>
      </c>
      <c r="B51" s="13" t="s">
        <v>175</v>
      </c>
      <c r="C51" s="13" t="s">
        <v>15</v>
      </c>
      <c r="D51" s="13" t="s">
        <v>75</v>
      </c>
      <c r="E51" s="13" t="s">
        <v>17</v>
      </c>
      <c r="F51" s="14" t="s">
        <v>176</v>
      </c>
      <c r="G51" s="21" t="s">
        <v>19</v>
      </c>
      <c r="H51" s="13" t="s">
        <v>43</v>
      </c>
      <c r="I51" s="14" t="s">
        <v>177</v>
      </c>
      <c r="J51" s="58">
        <v>44527</v>
      </c>
      <c r="K51" s="14" t="s">
        <v>178</v>
      </c>
      <c r="L51" s="81">
        <v>30</v>
      </c>
      <c r="M51" s="53">
        <f>SUM(L51:L57)</f>
        <v>77.5</v>
      </c>
    </row>
    <row r="52" s="1" customFormat="1" ht="15.7" spans="1:13">
      <c r="A52" s="24"/>
      <c r="B52" s="18"/>
      <c r="C52" s="18"/>
      <c r="D52" s="18"/>
      <c r="E52" s="17" t="s">
        <v>17</v>
      </c>
      <c r="F52" s="18" t="s">
        <v>179</v>
      </c>
      <c r="G52" s="22" t="s">
        <v>19</v>
      </c>
      <c r="H52" s="17" t="s">
        <v>43</v>
      </c>
      <c r="I52" s="18" t="s">
        <v>180</v>
      </c>
      <c r="J52" s="60">
        <v>44682</v>
      </c>
      <c r="K52" s="18" t="s">
        <v>181</v>
      </c>
      <c r="L52" s="54">
        <v>30</v>
      </c>
      <c r="M52" s="55"/>
    </row>
    <row r="53" s="1" customFormat="1" ht="15.75" spans="1:13">
      <c r="A53" s="24"/>
      <c r="B53" s="18"/>
      <c r="C53" s="18"/>
      <c r="D53" s="18"/>
      <c r="E53" s="17" t="s">
        <v>17</v>
      </c>
      <c r="F53" s="17" t="s">
        <v>182</v>
      </c>
      <c r="G53" s="22" t="s">
        <v>183</v>
      </c>
      <c r="H53" s="17" t="s">
        <v>43</v>
      </c>
      <c r="I53" s="17" t="s">
        <v>184</v>
      </c>
      <c r="J53" s="60">
        <v>44217</v>
      </c>
      <c r="K53" s="17" t="s">
        <v>185</v>
      </c>
      <c r="L53" s="54">
        <v>8</v>
      </c>
      <c r="M53" s="55"/>
    </row>
    <row r="54" s="1" customFormat="1" ht="15.75" spans="1:13">
      <c r="A54" s="24"/>
      <c r="B54" s="18"/>
      <c r="C54" s="18"/>
      <c r="D54" s="18"/>
      <c r="E54" s="17" t="s">
        <v>17</v>
      </c>
      <c r="F54" s="17" t="s">
        <v>37</v>
      </c>
      <c r="G54" s="22" t="s">
        <v>38</v>
      </c>
      <c r="H54" s="17" t="s">
        <v>43</v>
      </c>
      <c r="I54" s="17" t="s">
        <v>186</v>
      </c>
      <c r="J54" s="60">
        <v>44681</v>
      </c>
      <c r="K54" s="17" t="s">
        <v>187</v>
      </c>
      <c r="L54" s="54">
        <v>2</v>
      </c>
      <c r="M54" s="55"/>
    </row>
    <row r="55" s="1" customFormat="1" ht="15.75" spans="1:13">
      <c r="A55" s="24"/>
      <c r="B55" s="18"/>
      <c r="C55" s="18"/>
      <c r="D55" s="18"/>
      <c r="E55" s="17" t="s">
        <v>17</v>
      </c>
      <c r="F55" s="17" t="s">
        <v>188</v>
      </c>
      <c r="G55" s="22" t="s">
        <v>38</v>
      </c>
      <c r="H55" s="17" t="s">
        <v>43</v>
      </c>
      <c r="I55" s="17" t="s">
        <v>189</v>
      </c>
      <c r="J55" s="60">
        <v>44880</v>
      </c>
      <c r="K55" s="17" t="s">
        <v>190</v>
      </c>
      <c r="L55" s="54">
        <v>2</v>
      </c>
      <c r="M55" s="55"/>
    </row>
    <row r="56" s="1" customFormat="1" ht="15.75" spans="1:13">
      <c r="A56" s="24"/>
      <c r="B56" s="18"/>
      <c r="C56" s="18"/>
      <c r="D56" s="18"/>
      <c r="E56" s="17" t="s">
        <v>88</v>
      </c>
      <c r="F56" s="17" t="s">
        <v>89</v>
      </c>
      <c r="G56" s="22" t="s">
        <v>191</v>
      </c>
      <c r="H56" s="17" t="s">
        <v>192</v>
      </c>
      <c r="I56" s="18" t="s">
        <v>193</v>
      </c>
      <c r="J56" s="60">
        <v>44322</v>
      </c>
      <c r="K56" s="17" t="s">
        <v>194</v>
      </c>
      <c r="L56" s="54">
        <v>4</v>
      </c>
      <c r="M56" s="55"/>
    </row>
    <row r="57" s="1" customFormat="1" ht="16.5" spans="1:13">
      <c r="A57" s="25"/>
      <c r="B57" s="26"/>
      <c r="C57" s="26"/>
      <c r="D57" s="26"/>
      <c r="E57" s="9" t="s">
        <v>88</v>
      </c>
      <c r="F57" s="17" t="s">
        <v>89</v>
      </c>
      <c r="G57" s="27" t="s">
        <v>90</v>
      </c>
      <c r="H57" s="9" t="s">
        <v>43</v>
      </c>
      <c r="I57" s="26" t="s">
        <v>195</v>
      </c>
      <c r="J57" s="63">
        <v>44621</v>
      </c>
      <c r="K57" s="9" t="s">
        <v>196</v>
      </c>
      <c r="L57" s="56">
        <v>1.5</v>
      </c>
      <c r="M57" s="57"/>
    </row>
    <row r="58" ht="15.7" spans="1:13">
      <c r="A58" s="12">
        <f>MAX($A$2:A57)+1</f>
        <v>13</v>
      </c>
      <c r="B58" s="13" t="s">
        <v>197</v>
      </c>
      <c r="C58" s="13" t="s">
        <v>15</v>
      </c>
      <c r="D58" s="13" t="s">
        <v>16</v>
      </c>
      <c r="E58" s="34" t="s">
        <v>17</v>
      </c>
      <c r="F58" s="35" t="s">
        <v>198</v>
      </c>
      <c r="G58" s="15" t="s">
        <v>19</v>
      </c>
      <c r="H58" s="14" t="s">
        <v>43</v>
      </c>
      <c r="I58" s="14" t="s">
        <v>199</v>
      </c>
      <c r="J58" s="66">
        <v>44970</v>
      </c>
      <c r="K58" s="14" t="s">
        <v>200</v>
      </c>
      <c r="L58" s="75">
        <v>30</v>
      </c>
      <c r="M58" s="82">
        <f>SUM(L58:L62)</f>
        <v>71.5</v>
      </c>
    </row>
    <row r="59" ht="15.7" spans="1:13">
      <c r="A59" s="16"/>
      <c r="B59" s="17"/>
      <c r="C59" s="17"/>
      <c r="D59" s="17"/>
      <c r="E59" s="38" t="s">
        <v>17</v>
      </c>
      <c r="F59" s="18" t="s">
        <v>201</v>
      </c>
      <c r="G59" s="19" t="s">
        <v>19</v>
      </c>
      <c r="H59" s="18" t="s">
        <v>43</v>
      </c>
      <c r="I59" s="18" t="s">
        <v>202</v>
      </c>
      <c r="J59" s="67">
        <v>44799</v>
      </c>
      <c r="K59" s="18" t="s">
        <v>203</v>
      </c>
      <c r="L59" s="77">
        <v>30</v>
      </c>
      <c r="M59" s="83"/>
    </row>
    <row r="60" ht="15.75" spans="1:13">
      <c r="A60" s="16"/>
      <c r="B60" s="17"/>
      <c r="C60" s="17"/>
      <c r="D60" s="17"/>
      <c r="E60" s="38" t="s">
        <v>17</v>
      </c>
      <c r="F60" s="17" t="s">
        <v>33</v>
      </c>
      <c r="G60" s="19" t="s">
        <v>34</v>
      </c>
      <c r="H60" s="18" t="s">
        <v>43</v>
      </c>
      <c r="I60" s="17" t="s">
        <v>204</v>
      </c>
      <c r="J60" s="67">
        <v>44399</v>
      </c>
      <c r="K60" s="17" t="s">
        <v>205</v>
      </c>
      <c r="L60" s="77">
        <v>6</v>
      </c>
      <c r="M60" s="83"/>
    </row>
    <row r="61" ht="15.75" spans="1:13">
      <c r="A61" s="16"/>
      <c r="B61" s="17"/>
      <c r="C61" s="17"/>
      <c r="D61" s="17"/>
      <c r="E61" s="38" t="s">
        <v>17</v>
      </c>
      <c r="F61" s="17" t="s">
        <v>206</v>
      </c>
      <c r="G61" s="40" t="s">
        <v>38</v>
      </c>
      <c r="H61" s="41"/>
      <c r="I61" s="17" t="s">
        <v>207</v>
      </c>
      <c r="J61" s="67">
        <v>44909</v>
      </c>
      <c r="K61" s="17" t="s">
        <v>208</v>
      </c>
      <c r="L61" s="77">
        <v>2</v>
      </c>
      <c r="M61" s="83"/>
    </row>
    <row r="62" ht="16.45" spans="1:13">
      <c r="A62" s="8"/>
      <c r="B62" s="9"/>
      <c r="C62" s="9"/>
      <c r="D62" s="9"/>
      <c r="E62" s="44" t="s">
        <v>88</v>
      </c>
      <c r="F62" s="17" t="s">
        <v>89</v>
      </c>
      <c r="G62" s="45" t="s">
        <v>90</v>
      </c>
      <c r="H62" s="46" t="s">
        <v>91</v>
      </c>
      <c r="I62" s="9" t="s">
        <v>173</v>
      </c>
      <c r="J62" s="68">
        <v>44635</v>
      </c>
      <c r="K62" s="9" t="s">
        <v>174</v>
      </c>
      <c r="L62" s="79">
        <v>3.5</v>
      </c>
      <c r="M62" s="84"/>
    </row>
    <row r="63" s="1" customFormat="1" ht="15.7" spans="1:13">
      <c r="A63" s="12">
        <f>MAX($A$2:A62)+1</f>
        <v>14</v>
      </c>
      <c r="B63" s="13" t="s">
        <v>209</v>
      </c>
      <c r="C63" s="13" t="s">
        <v>15</v>
      </c>
      <c r="D63" s="13" t="s">
        <v>16</v>
      </c>
      <c r="E63" s="13" t="s">
        <v>17</v>
      </c>
      <c r="F63" s="13" t="s">
        <v>210</v>
      </c>
      <c r="G63" s="21" t="s">
        <v>19</v>
      </c>
      <c r="H63" s="13" t="s">
        <v>43</v>
      </c>
      <c r="I63" s="13" t="s">
        <v>211</v>
      </c>
      <c r="J63" s="58">
        <v>44593</v>
      </c>
      <c r="K63" s="13" t="s">
        <v>212</v>
      </c>
      <c r="L63" s="81">
        <v>19.5</v>
      </c>
      <c r="M63" s="53">
        <f>SUM(L63:L65)</f>
        <v>69</v>
      </c>
    </row>
    <row r="64" s="1" customFormat="1" ht="15.75" spans="1:13">
      <c r="A64" s="16"/>
      <c r="B64" s="17"/>
      <c r="C64" s="17"/>
      <c r="D64" s="17"/>
      <c r="E64" s="17" t="s">
        <v>17</v>
      </c>
      <c r="F64" s="47" t="s">
        <v>213</v>
      </c>
      <c r="G64" s="22" t="s">
        <v>19</v>
      </c>
      <c r="H64" s="17" t="s">
        <v>43</v>
      </c>
      <c r="I64" s="17" t="s">
        <v>214</v>
      </c>
      <c r="J64" s="60">
        <v>44593</v>
      </c>
      <c r="K64" s="17" t="s">
        <v>212</v>
      </c>
      <c r="L64" s="54">
        <v>19.5</v>
      </c>
      <c r="M64" s="55"/>
    </row>
    <row r="65" s="1" customFormat="1" ht="16.45" spans="1:13">
      <c r="A65" s="8"/>
      <c r="B65" s="9"/>
      <c r="C65" s="9"/>
      <c r="D65" s="9"/>
      <c r="E65" s="9" t="s">
        <v>17</v>
      </c>
      <c r="F65" s="9" t="s">
        <v>215</v>
      </c>
      <c r="G65" s="27" t="s">
        <v>19</v>
      </c>
      <c r="H65" s="9" t="s">
        <v>43</v>
      </c>
      <c r="I65" s="9" t="s">
        <v>216</v>
      </c>
      <c r="J65" s="63">
        <v>44743</v>
      </c>
      <c r="K65" s="9" t="s">
        <v>217</v>
      </c>
      <c r="L65" s="56">
        <v>30</v>
      </c>
      <c r="M65" s="57"/>
    </row>
    <row r="66" s="1" customFormat="1" ht="15.7" spans="1:13">
      <c r="A66" s="12">
        <f>MAX($A$2:A65)+1</f>
        <v>15</v>
      </c>
      <c r="B66" s="13" t="s">
        <v>218</v>
      </c>
      <c r="C66" s="13" t="s">
        <v>15</v>
      </c>
      <c r="D66" s="13" t="s">
        <v>219</v>
      </c>
      <c r="E66" s="13" t="s">
        <v>17</v>
      </c>
      <c r="F66" s="13" t="s">
        <v>220</v>
      </c>
      <c r="G66" s="21" t="s">
        <v>19</v>
      </c>
      <c r="H66" s="13" t="s">
        <v>43</v>
      </c>
      <c r="I66" s="14" t="s">
        <v>221</v>
      </c>
      <c r="J66" s="13">
        <v>2022.6</v>
      </c>
      <c r="K66" s="13" t="s">
        <v>222</v>
      </c>
      <c r="L66" s="52">
        <v>30</v>
      </c>
      <c r="M66" s="53">
        <f>SUM(L66:L69)</f>
        <v>66</v>
      </c>
    </row>
    <row r="67" s="1" customFormat="1" ht="15.7" spans="1:13">
      <c r="A67" s="16"/>
      <c r="B67" s="17"/>
      <c r="C67" s="17"/>
      <c r="D67" s="17"/>
      <c r="E67" s="17" t="s">
        <v>17</v>
      </c>
      <c r="F67" s="17" t="s">
        <v>220</v>
      </c>
      <c r="G67" s="19" t="s">
        <v>19</v>
      </c>
      <c r="H67" s="17" t="s">
        <v>43</v>
      </c>
      <c r="I67" s="18" t="s">
        <v>223</v>
      </c>
      <c r="J67" s="17">
        <v>2022.12</v>
      </c>
      <c r="K67" s="18" t="s">
        <v>224</v>
      </c>
      <c r="L67" s="54">
        <v>30</v>
      </c>
      <c r="M67" s="55"/>
    </row>
    <row r="68" s="1" customFormat="1" ht="15.75" spans="1:13">
      <c r="A68" s="16"/>
      <c r="B68" s="17"/>
      <c r="C68" s="17"/>
      <c r="D68" s="17"/>
      <c r="E68" s="17" t="s">
        <v>17</v>
      </c>
      <c r="F68" s="17"/>
      <c r="G68" s="22" t="s">
        <v>225</v>
      </c>
      <c r="H68" s="17" t="s">
        <v>43</v>
      </c>
      <c r="I68" s="17" t="s">
        <v>226</v>
      </c>
      <c r="J68" s="17" t="s">
        <v>227</v>
      </c>
      <c r="K68" s="18" t="s">
        <v>228</v>
      </c>
      <c r="L68" s="54">
        <v>3.75</v>
      </c>
      <c r="M68" s="62"/>
    </row>
    <row r="69" s="1" customFormat="1" ht="16.45" spans="1:13">
      <c r="A69" s="8"/>
      <c r="B69" s="9"/>
      <c r="C69" s="9"/>
      <c r="D69" s="9"/>
      <c r="E69" s="9" t="s">
        <v>17</v>
      </c>
      <c r="F69" s="9"/>
      <c r="G69" s="27" t="s">
        <v>225</v>
      </c>
      <c r="H69" s="9" t="s">
        <v>43</v>
      </c>
      <c r="I69" s="9" t="s">
        <v>229</v>
      </c>
      <c r="J69" s="9" t="s">
        <v>230</v>
      </c>
      <c r="K69" s="9" t="s">
        <v>231</v>
      </c>
      <c r="L69" s="56">
        <v>2.25</v>
      </c>
      <c r="M69" s="64"/>
    </row>
    <row r="70" s="1" customFormat="1" ht="15.7" spans="1:13">
      <c r="A70" s="23">
        <f>MAX($A$2:A69)+1</f>
        <v>16</v>
      </c>
      <c r="B70" s="13" t="s">
        <v>232</v>
      </c>
      <c r="C70" s="13" t="s">
        <v>15</v>
      </c>
      <c r="D70" s="13" t="s">
        <v>16</v>
      </c>
      <c r="E70" s="13" t="s">
        <v>17</v>
      </c>
      <c r="F70" s="13" t="s">
        <v>233</v>
      </c>
      <c r="G70" s="21" t="s">
        <v>19</v>
      </c>
      <c r="H70" s="13" t="s">
        <v>43</v>
      </c>
      <c r="I70" s="13" t="s">
        <v>234</v>
      </c>
      <c r="J70" s="58">
        <v>44743</v>
      </c>
      <c r="K70" s="13" t="s">
        <v>235</v>
      </c>
      <c r="L70" s="52">
        <v>30</v>
      </c>
      <c r="M70" s="53">
        <f>SUM(L70:L73)</f>
        <v>64.7</v>
      </c>
    </row>
    <row r="71" s="1" customFormat="1" ht="15.7" spans="1:13">
      <c r="A71" s="24"/>
      <c r="B71" s="18"/>
      <c r="C71" s="18"/>
      <c r="D71" s="18"/>
      <c r="E71" s="17" t="s">
        <v>17</v>
      </c>
      <c r="F71" s="17" t="s">
        <v>236</v>
      </c>
      <c r="G71" s="22" t="s">
        <v>19</v>
      </c>
      <c r="H71" s="17" t="s">
        <v>43</v>
      </c>
      <c r="I71" s="17" t="s">
        <v>237</v>
      </c>
      <c r="J71" s="60">
        <v>44958</v>
      </c>
      <c r="K71" s="17" t="s">
        <v>238</v>
      </c>
      <c r="L71" s="54">
        <v>30</v>
      </c>
      <c r="M71" s="55"/>
    </row>
    <row r="72" s="1" customFormat="1" ht="15.7" spans="1:13">
      <c r="A72" s="24"/>
      <c r="B72" s="18"/>
      <c r="C72" s="18"/>
      <c r="D72" s="18"/>
      <c r="E72" s="17" t="s">
        <v>17</v>
      </c>
      <c r="F72" s="17" t="s">
        <v>188</v>
      </c>
      <c r="G72" s="22" t="s">
        <v>38</v>
      </c>
      <c r="H72" s="17" t="s">
        <v>43</v>
      </c>
      <c r="I72" s="17" t="s">
        <v>239</v>
      </c>
      <c r="J72" s="60">
        <v>44531</v>
      </c>
      <c r="K72" s="17" t="s">
        <v>240</v>
      </c>
      <c r="L72" s="54">
        <v>0.7</v>
      </c>
      <c r="M72" s="55"/>
    </row>
    <row r="73" s="1" customFormat="1" ht="16.45" spans="1:13">
      <c r="A73" s="25"/>
      <c r="B73" s="26"/>
      <c r="C73" s="26"/>
      <c r="D73" s="26"/>
      <c r="E73" s="9" t="s">
        <v>88</v>
      </c>
      <c r="F73" s="9" t="s">
        <v>94</v>
      </c>
      <c r="G73" s="27" t="s">
        <v>95</v>
      </c>
      <c r="H73" s="9" t="s">
        <v>192</v>
      </c>
      <c r="I73" s="9" t="s">
        <v>241</v>
      </c>
      <c r="J73" s="63">
        <v>44378</v>
      </c>
      <c r="K73" s="9" t="s">
        <v>242</v>
      </c>
      <c r="L73" s="74">
        <v>4</v>
      </c>
      <c r="M73" s="57"/>
    </row>
    <row r="74" s="1" customFormat="1" ht="15.75" spans="1:13">
      <c r="A74" s="12">
        <f>MAX($A$2:A73)+1</f>
        <v>17</v>
      </c>
      <c r="B74" s="13" t="s">
        <v>243</v>
      </c>
      <c r="C74" s="13" t="s">
        <v>15</v>
      </c>
      <c r="D74" s="13" t="s">
        <v>244</v>
      </c>
      <c r="E74" s="13" t="s">
        <v>17</v>
      </c>
      <c r="F74" s="30" t="s">
        <v>245</v>
      </c>
      <c r="G74" s="21" t="s">
        <v>19</v>
      </c>
      <c r="H74" s="13" t="s">
        <v>43</v>
      </c>
      <c r="I74" s="30" t="s">
        <v>246</v>
      </c>
      <c r="J74" s="13" t="s">
        <v>247</v>
      </c>
      <c r="K74" s="13" t="s">
        <v>248</v>
      </c>
      <c r="L74" s="65">
        <v>30</v>
      </c>
      <c r="M74" s="59">
        <f>SUM(L74:L75)</f>
        <v>60</v>
      </c>
    </row>
    <row r="75" s="1" customFormat="1" ht="16.5" spans="1:13">
      <c r="A75" s="8"/>
      <c r="B75" s="9"/>
      <c r="C75" s="9"/>
      <c r="D75" s="9"/>
      <c r="E75" s="9" t="s">
        <v>17</v>
      </c>
      <c r="F75" s="10" t="s">
        <v>245</v>
      </c>
      <c r="G75" s="27" t="s">
        <v>19</v>
      </c>
      <c r="H75" s="9" t="s">
        <v>43</v>
      </c>
      <c r="I75" s="9" t="s">
        <v>249</v>
      </c>
      <c r="J75" s="9" t="s">
        <v>250</v>
      </c>
      <c r="K75" s="9" t="s">
        <v>251</v>
      </c>
      <c r="L75" s="74">
        <v>30</v>
      </c>
      <c r="M75" s="64"/>
    </row>
    <row r="76" s="1" customFormat="1" ht="15.7" spans="1:13">
      <c r="A76" s="12">
        <f>MAX($A$2:A75)+1</f>
        <v>18</v>
      </c>
      <c r="B76" s="13" t="s">
        <v>252</v>
      </c>
      <c r="C76" s="13" t="s">
        <v>15</v>
      </c>
      <c r="D76" s="13" t="s">
        <v>253</v>
      </c>
      <c r="E76" s="13" t="s">
        <v>17</v>
      </c>
      <c r="F76" s="14" t="s">
        <v>254</v>
      </c>
      <c r="G76" s="21" t="s">
        <v>19</v>
      </c>
      <c r="H76" s="13" t="s">
        <v>43</v>
      </c>
      <c r="I76" s="14" t="s">
        <v>255</v>
      </c>
      <c r="J76" s="58">
        <v>44562</v>
      </c>
      <c r="K76" s="13" t="s">
        <v>256</v>
      </c>
      <c r="L76" s="52">
        <v>30</v>
      </c>
      <c r="M76" s="53">
        <f>SUM(L76:L77)</f>
        <v>60</v>
      </c>
    </row>
    <row r="77" s="1" customFormat="1" ht="16.45" spans="1:13">
      <c r="A77" s="8"/>
      <c r="B77" s="9"/>
      <c r="C77" s="9"/>
      <c r="D77" s="9"/>
      <c r="E77" s="9" t="s">
        <v>17</v>
      </c>
      <c r="F77" s="26" t="s">
        <v>257</v>
      </c>
      <c r="G77" s="20" t="s">
        <v>19</v>
      </c>
      <c r="H77" s="26" t="s">
        <v>43</v>
      </c>
      <c r="I77" s="26" t="s">
        <v>258</v>
      </c>
      <c r="J77" s="63">
        <v>44927</v>
      </c>
      <c r="K77" s="9" t="s">
        <v>259</v>
      </c>
      <c r="L77" s="56">
        <v>30</v>
      </c>
      <c r="M77" s="57"/>
    </row>
    <row r="78" s="1" customFormat="1" ht="15.7" spans="1:13">
      <c r="A78" s="12">
        <f>MAX($A$2:A77)+1</f>
        <v>19</v>
      </c>
      <c r="B78" s="13" t="s">
        <v>260</v>
      </c>
      <c r="C78" s="13" t="s">
        <v>15</v>
      </c>
      <c r="D78" s="13" t="s">
        <v>253</v>
      </c>
      <c r="E78" s="13" t="s">
        <v>17</v>
      </c>
      <c r="F78" s="13" t="s">
        <v>261</v>
      </c>
      <c r="G78" s="21" t="s">
        <v>38</v>
      </c>
      <c r="H78" s="13" t="s">
        <v>43</v>
      </c>
      <c r="I78" s="13" t="s">
        <v>262</v>
      </c>
      <c r="J78" s="58">
        <v>44409</v>
      </c>
      <c r="K78" s="13" t="s">
        <v>263</v>
      </c>
      <c r="L78" s="65">
        <v>2</v>
      </c>
      <c r="M78" s="53">
        <f>SUM(L78:L83)</f>
        <v>53.4</v>
      </c>
    </row>
    <row r="79" s="1" customFormat="1" ht="15.7" spans="1:13">
      <c r="A79" s="16"/>
      <c r="B79" s="17"/>
      <c r="C79" s="17"/>
      <c r="D79" s="17"/>
      <c r="E79" s="17" t="s">
        <v>17</v>
      </c>
      <c r="F79" s="17" t="s">
        <v>264</v>
      </c>
      <c r="G79" s="22" t="s">
        <v>34</v>
      </c>
      <c r="H79" s="17" t="s">
        <v>43</v>
      </c>
      <c r="I79" s="17" t="s">
        <v>265</v>
      </c>
      <c r="J79" s="60">
        <v>44470</v>
      </c>
      <c r="K79" s="17" t="s">
        <v>266</v>
      </c>
      <c r="L79" s="54">
        <v>3.9</v>
      </c>
      <c r="M79" s="55"/>
    </row>
    <row r="80" s="1" customFormat="1" ht="15.7" spans="1:13">
      <c r="A80" s="16"/>
      <c r="B80" s="17"/>
      <c r="C80" s="17"/>
      <c r="D80" s="17"/>
      <c r="E80" s="17" t="s">
        <v>17</v>
      </c>
      <c r="F80" s="17" t="s">
        <v>159</v>
      </c>
      <c r="G80" s="22" t="s">
        <v>19</v>
      </c>
      <c r="H80" s="17" t="s">
        <v>43</v>
      </c>
      <c r="I80" s="17" t="s">
        <v>267</v>
      </c>
      <c r="J80" s="60">
        <v>44682</v>
      </c>
      <c r="K80" s="17" t="s">
        <v>268</v>
      </c>
      <c r="L80" s="54">
        <v>30</v>
      </c>
      <c r="M80" s="55"/>
    </row>
    <row r="81" s="1" customFormat="1" ht="15.7" spans="1:13">
      <c r="A81" s="16"/>
      <c r="B81" s="17"/>
      <c r="C81" s="17"/>
      <c r="D81" s="17"/>
      <c r="E81" s="17" t="s">
        <v>17</v>
      </c>
      <c r="F81" s="17" t="s">
        <v>269</v>
      </c>
      <c r="G81" s="22" t="s">
        <v>19</v>
      </c>
      <c r="H81" s="17" t="s">
        <v>43</v>
      </c>
      <c r="I81" s="17" t="s">
        <v>270</v>
      </c>
      <c r="J81" s="60">
        <v>44713</v>
      </c>
      <c r="K81" s="17" t="s">
        <v>271</v>
      </c>
      <c r="L81" s="54">
        <v>15</v>
      </c>
      <c r="M81" s="55"/>
    </row>
    <row r="82" s="1" customFormat="1" ht="16.45" spans="1:13">
      <c r="A82" s="16"/>
      <c r="B82" s="17"/>
      <c r="C82" s="17"/>
      <c r="D82" s="17"/>
      <c r="E82" s="17" t="s">
        <v>88</v>
      </c>
      <c r="F82" s="9" t="s">
        <v>94</v>
      </c>
      <c r="G82" s="22" t="s">
        <v>95</v>
      </c>
      <c r="H82" s="17" t="s">
        <v>43</v>
      </c>
      <c r="I82" s="17" t="s">
        <v>272</v>
      </c>
      <c r="J82" s="60">
        <v>44105</v>
      </c>
      <c r="K82" s="17" t="s">
        <v>273</v>
      </c>
      <c r="L82" s="54">
        <v>1</v>
      </c>
      <c r="M82" s="55"/>
    </row>
    <row r="83" s="1" customFormat="1" ht="16.45" spans="1:13">
      <c r="A83" s="8"/>
      <c r="B83" s="9"/>
      <c r="C83" s="9"/>
      <c r="D83" s="9"/>
      <c r="E83" s="9" t="s">
        <v>88</v>
      </c>
      <c r="F83" s="17" t="s">
        <v>89</v>
      </c>
      <c r="G83" s="27" t="s">
        <v>90</v>
      </c>
      <c r="H83" s="9" t="s">
        <v>43</v>
      </c>
      <c r="I83" s="9" t="s">
        <v>274</v>
      </c>
      <c r="J83" s="63">
        <v>44105</v>
      </c>
      <c r="K83" s="9" t="s">
        <v>275</v>
      </c>
      <c r="L83" s="56">
        <v>1.5</v>
      </c>
      <c r="M83" s="57"/>
    </row>
    <row r="84" ht="15.7" spans="1:13">
      <c r="A84" s="85">
        <f>MAX($A$2:A83)+1</f>
        <v>20</v>
      </c>
      <c r="B84" s="34" t="s">
        <v>276</v>
      </c>
      <c r="C84" s="34" t="s">
        <v>15</v>
      </c>
      <c r="D84" s="34" t="s">
        <v>219</v>
      </c>
      <c r="E84" s="13" t="s">
        <v>17</v>
      </c>
      <c r="F84" s="13" t="s">
        <v>277</v>
      </c>
      <c r="G84" s="21" t="s">
        <v>19</v>
      </c>
      <c r="H84" s="13" t="s">
        <v>43</v>
      </c>
      <c r="I84" s="13" t="s">
        <v>278</v>
      </c>
      <c r="J84" s="58" t="s">
        <v>279</v>
      </c>
      <c r="K84" s="13" t="s">
        <v>280</v>
      </c>
      <c r="L84" s="95">
        <v>21</v>
      </c>
      <c r="M84" s="96">
        <f>SUM(L84:L87)</f>
        <v>44</v>
      </c>
    </row>
    <row r="85" ht="15.75" spans="1:13">
      <c r="A85" s="86"/>
      <c r="B85" s="38"/>
      <c r="C85" s="38"/>
      <c r="D85" s="38"/>
      <c r="E85" s="17" t="s">
        <v>17</v>
      </c>
      <c r="F85" s="47" t="s">
        <v>281</v>
      </c>
      <c r="G85" s="22" t="s">
        <v>19</v>
      </c>
      <c r="H85" s="17" t="s">
        <v>43</v>
      </c>
      <c r="I85" s="17" t="s">
        <v>282</v>
      </c>
      <c r="J85" s="60" t="s">
        <v>283</v>
      </c>
      <c r="K85" s="17" t="s">
        <v>280</v>
      </c>
      <c r="L85" s="77">
        <v>21</v>
      </c>
      <c r="M85" s="97"/>
    </row>
    <row r="86" ht="15.7" spans="1:13">
      <c r="A86" s="86"/>
      <c r="B86" s="38"/>
      <c r="C86" s="38"/>
      <c r="D86" s="38"/>
      <c r="E86" s="17" t="s">
        <v>17</v>
      </c>
      <c r="F86" s="17" t="s">
        <v>284</v>
      </c>
      <c r="G86" s="22" t="s">
        <v>109</v>
      </c>
      <c r="H86" s="17"/>
      <c r="I86" s="17" t="s">
        <v>285</v>
      </c>
      <c r="J86" s="60" t="s">
        <v>286</v>
      </c>
      <c r="K86" s="17" t="s">
        <v>287</v>
      </c>
      <c r="L86" s="77">
        <v>1</v>
      </c>
      <c r="M86" s="97"/>
    </row>
    <row r="87" ht="16.45" spans="1:13">
      <c r="A87" s="87"/>
      <c r="B87" s="44"/>
      <c r="C87" s="44"/>
      <c r="D87" s="44"/>
      <c r="E87" s="9" t="s">
        <v>17</v>
      </c>
      <c r="F87" s="9" t="s">
        <v>288</v>
      </c>
      <c r="G87" s="27" t="s">
        <v>109</v>
      </c>
      <c r="H87" s="9"/>
      <c r="I87" s="9" t="s">
        <v>289</v>
      </c>
      <c r="J87" s="63" t="s">
        <v>290</v>
      </c>
      <c r="K87" s="9" t="s">
        <v>291</v>
      </c>
      <c r="L87" s="79">
        <v>1</v>
      </c>
      <c r="M87" s="98"/>
    </row>
    <row r="88" s="1" customFormat="1" ht="15.75" spans="1:13">
      <c r="A88" s="12">
        <f>MAX($A$2:A87)+1</f>
        <v>21</v>
      </c>
      <c r="B88" s="13" t="s">
        <v>292</v>
      </c>
      <c r="C88" s="13" t="s">
        <v>15</v>
      </c>
      <c r="D88" s="13" t="s">
        <v>293</v>
      </c>
      <c r="E88" s="13" t="s">
        <v>17</v>
      </c>
      <c r="F88" s="13" t="s">
        <v>294</v>
      </c>
      <c r="G88" s="15" t="s">
        <v>295</v>
      </c>
      <c r="H88" s="14" t="s">
        <v>43</v>
      </c>
      <c r="I88" s="14" t="s">
        <v>296</v>
      </c>
      <c r="J88" s="66">
        <v>44927</v>
      </c>
      <c r="K88" s="14" t="s">
        <v>297</v>
      </c>
      <c r="L88" s="52">
        <v>12</v>
      </c>
      <c r="M88" s="53">
        <f>SUM(L88:L91)</f>
        <v>44</v>
      </c>
    </row>
    <row r="89" s="1" customFormat="1" ht="15.75" spans="1:13">
      <c r="A89" s="16"/>
      <c r="B89" s="17"/>
      <c r="C89" s="17"/>
      <c r="D89" s="17"/>
      <c r="E89" s="17" t="s">
        <v>17</v>
      </c>
      <c r="F89" s="17" t="s">
        <v>298</v>
      </c>
      <c r="G89" s="19" t="s">
        <v>19</v>
      </c>
      <c r="H89" s="18" t="s">
        <v>43</v>
      </c>
      <c r="I89" s="18" t="s">
        <v>299</v>
      </c>
      <c r="J89" s="67">
        <v>44958</v>
      </c>
      <c r="K89" s="18" t="s">
        <v>300</v>
      </c>
      <c r="L89" s="54">
        <v>30</v>
      </c>
      <c r="M89" s="55"/>
    </row>
    <row r="90" s="1" customFormat="1" ht="15.75" spans="1:13">
      <c r="A90" s="16"/>
      <c r="B90" s="17"/>
      <c r="C90" s="17"/>
      <c r="D90" s="17"/>
      <c r="E90" s="17" t="s">
        <v>17</v>
      </c>
      <c r="F90" s="47" t="s">
        <v>301</v>
      </c>
      <c r="G90" s="22" t="s">
        <v>109</v>
      </c>
      <c r="H90" s="18" t="s">
        <v>43</v>
      </c>
      <c r="I90" s="17" t="s">
        <v>302</v>
      </c>
      <c r="J90" s="67">
        <v>44317</v>
      </c>
      <c r="K90" s="17" t="s">
        <v>303</v>
      </c>
      <c r="L90" s="54">
        <v>1</v>
      </c>
      <c r="M90" s="55"/>
    </row>
    <row r="91" s="1" customFormat="1" ht="16.45" spans="1:13">
      <c r="A91" s="8"/>
      <c r="B91" s="9"/>
      <c r="C91" s="9"/>
      <c r="D91" s="9"/>
      <c r="E91" s="9" t="s">
        <v>17</v>
      </c>
      <c r="F91" s="9" t="s">
        <v>301</v>
      </c>
      <c r="G91" s="27" t="s">
        <v>109</v>
      </c>
      <c r="H91" s="26" t="s">
        <v>43</v>
      </c>
      <c r="I91" s="9" t="s">
        <v>304</v>
      </c>
      <c r="J91" s="68">
        <v>44743</v>
      </c>
      <c r="K91" s="9" t="s">
        <v>305</v>
      </c>
      <c r="L91" s="56">
        <v>1</v>
      </c>
      <c r="M91" s="57"/>
    </row>
    <row r="92" s="1" customFormat="1" ht="15.7" spans="1:13">
      <c r="A92" s="12">
        <f>MAX($A$2:A91)+1</f>
        <v>22</v>
      </c>
      <c r="B92" s="13" t="s">
        <v>306</v>
      </c>
      <c r="C92" s="13" t="s">
        <v>15</v>
      </c>
      <c r="D92" s="13" t="s">
        <v>16</v>
      </c>
      <c r="E92" s="13" t="s">
        <v>17</v>
      </c>
      <c r="F92" s="14" t="s">
        <v>307</v>
      </c>
      <c r="G92" s="21" t="s">
        <v>19</v>
      </c>
      <c r="H92" s="13" t="s">
        <v>43</v>
      </c>
      <c r="I92" s="13" t="s">
        <v>308</v>
      </c>
      <c r="J92" s="58">
        <v>44682</v>
      </c>
      <c r="K92" s="13" t="s">
        <v>309</v>
      </c>
      <c r="L92" s="52">
        <v>30</v>
      </c>
      <c r="M92" s="53">
        <f>SUM(L92:L96)</f>
        <v>40.5</v>
      </c>
    </row>
    <row r="93" s="1" customFormat="1" ht="15.75" spans="1:13">
      <c r="A93" s="16"/>
      <c r="B93" s="17"/>
      <c r="C93" s="17"/>
      <c r="D93" s="17"/>
      <c r="E93" s="18" t="s">
        <v>17</v>
      </c>
      <c r="F93" s="61" t="s">
        <v>310</v>
      </c>
      <c r="G93" s="19" t="s">
        <v>34</v>
      </c>
      <c r="H93" s="17" t="s">
        <v>43</v>
      </c>
      <c r="I93" s="18" t="s">
        <v>311</v>
      </c>
      <c r="J93" s="60">
        <v>44713</v>
      </c>
      <c r="K93" s="17" t="s">
        <v>312</v>
      </c>
      <c r="L93" s="54">
        <v>6</v>
      </c>
      <c r="M93" s="55"/>
    </row>
    <row r="94" s="1" customFormat="1" ht="16.45" spans="1:13">
      <c r="A94" s="16"/>
      <c r="B94" s="17"/>
      <c r="C94" s="17"/>
      <c r="D94" s="17"/>
      <c r="E94" s="17" t="s">
        <v>88</v>
      </c>
      <c r="F94" s="9" t="s">
        <v>94</v>
      </c>
      <c r="G94" s="22" t="s">
        <v>95</v>
      </c>
      <c r="H94" s="17" t="s">
        <v>313</v>
      </c>
      <c r="I94" s="17" t="s">
        <v>314</v>
      </c>
      <c r="J94" s="60">
        <v>44743</v>
      </c>
      <c r="K94" s="17" t="s">
        <v>315</v>
      </c>
      <c r="L94" s="54">
        <v>1.5</v>
      </c>
      <c r="M94" s="55"/>
    </row>
    <row r="95" s="1" customFormat="1" ht="16.45" spans="1:13">
      <c r="A95" s="16"/>
      <c r="B95" s="17"/>
      <c r="C95" s="17"/>
      <c r="D95" s="17"/>
      <c r="E95" s="18" t="s">
        <v>88</v>
      </c>
      <c r="F95" s="9" t="s">
        <v>94</v>
      </c>
      <c r="G95" s="22" t="s">
        <v>316</v>
      </c>
      <c r="H95" s="17" t="s">
        <v>192</v>
      </c>
      <c r="I95" s="61" t="s">
        <v>317</v>
      </c>
      <c r="J95" s="60">
        <v>44621</v>
      </c>
      <c r="K95" s="17" t="s">
        <v>318</v>
      </c>
      <c r="L95" s="54">
        <v>1.5</v>
      </c>
      <c r="M95" s="55"/>
    </row>
    <row r="96" s="1" customFormat="1" ht="16.45" spans="1:13">
      <c r="A96" s="8"/>
      <c r="B96" s="9"/>
      <c r="C96" s="9"/>
      <c r="D96" s="9"/>
      <c r="E96" s="26" t="s">
        <v>88</v>
      </c>
      <c r="F96" s="9" t="s">
        <v>94</v>
      </c>
      <c r="G96" s="27" t="s">
        <v>316</v>
      </c>
      <c r="H96" s="9" t="s">
        <v>313</v>
      </c>
      <c r="I96" s="61" t="s">
        <v>319</v>
      </c>
      <c r="J96" s="63">
        <v>44682</v>
      </c>
      <c r="K96" s="99" t="s">
        <v>320</v>
      </c>
      <c r="L96" s="56">
        <v>1.5</v>
      </c>
      <c r="M96" s="57"/>
    </row>
    <row r="97" s="1" customFormat="1" ht="15.7" spans="1:13">
      <c r="A97" s="12">
        <f>MAX($A$2:A96)+1</f>
        <v>23</v>
      </c>
      <c r="B97" s="13" t="s">
        <v>321</v>
      </c>
      <c r="C97" s="13" t="s">
        <v>15</v>
      </c>
      <c r="D97" s="13" t="s">
        <v>293</v>
      </c>
      <c r="E97" s="13" t="s">
        <v>17</v>
      </c>
      <c r="F97" s="13" t="s">
        <v>134</v>
      </c>
      <c r="G97" s="21" t="s">
        <v>19</v>
      </c>
      <c r="H97" s="13" t="s">
        <v>43</v>
      </c>
      <c r="I97" s="14" t="s">
        <v>322</v>
      </c>
      <c r="J97" s="58">
        <v>44835</v>
      </c>
      <c r="K97" s="13" t="s">
        <v>323</v>
      </c>
      <c r="L97" s="52">
        <v>30</v>
      </c>
      <c r="M97" s="53">
        <f>SUM(L97:L98)</f>
        <v>33</v>
      </c>
    </row>
    <row r="98" s="1" customFormat="1" ht="16.5" spans="1:13">
      <c r="A98" s="8"/>
      <c r="B98" s="9"/>
      <c r="C98" s="9"/>
      <c r="D98" s="9"/>
      <c r="E98" s="9" t="s">
        <v>88</v>
      </c>
      <c r="F98" s="17" t="s">
        <v>89</v>
      </c>
      <c r="G98" s="27" t="s">
        <v>191</v>
      </c>
      <c r="H98" s="9" t="s">
        <v>313</v>
      </c>
      <c r="I98" s="9" t="s">
        <v>324</v>
      </c>
      <c r="J98" s="63">
        <v>44774</v>
      </c>
      <c r="K98" s="9" t="s">
        <v>325</v>
      </c>
      <c r="L98" s="56">
        <v>3</v>
      </c>
      <c r="M98" s="57"/>
    </row>
    <row r="99" s="1" customFormat="1" ht="15.7" spans="1:13">
      <c r="A99" s="23">
        <f>MAX($A$2:A98)+1</f>
        <v>24</v>
      </c>
      <c r="B99" s="13" t="s">
        <v>326</v>
      </c>
      <c r="C99" s="13" t="s">
        <v>15</v>
      </c>
      <c r="D99" s="13" t="s">
        <v>16</v>
      </c>
      <c r="E99" s="13" t="s">
        <v>17</v>
      </c>
      <c r="F99" s="13" t="s">
        <v>327</v>
      </c>
      <c r="G99" s="21" t="s">
        <v>19</v>
      </c>
      <c r="H99" s="13" t="s">
        <v>43</v>
      </c>
      <c r="I99" s="13" t="s">
        <v>328</v>
      </c>
      <c r="J99" s="58">
        <v>44986</v>
      </c>
      <c r="K99" s="13" t="s">
        <v>329</v>
      </c>
      <c r="L99" s="81">
        <v>30</v>
      </c>
      <c r="M99" s="53">
        <f>SUM(L99:L100)</f>
        <v>33</v>
      </c>
    </row>
    <row r="100" s="1" customFormat="1" ht="16.5" spans="1:13">
      <c r="A100" s="25"/>
      <c r="B100" s="26"/>
      <c r="C100" s="26"/>
      <c r="D100" s="26"/>
      <c r="E100" s="9" t="s">
        <v>17</v>
      </c>
      <c r="F100" s="10" t="s">
        <v>330</v>
      </c>
      <c r="G100" s="27" t="s">
        <v>19</v>
      </c>
      <c r="H100" s="9" t="s">
        <v>43</v>
      </c>
      <c r="I100" s="9" t="s">
        <v>331</v>
      </c>
      <c r="J100" s="63">
        <v>44927</v>
      </c>
      <c r="K100" s="9" t="s">
        <v>332</v>
      </c>
      <c r="L100" s="56">
        <v>3</v>
      </c>
      <c r="M100" s="57"/>
    </row>
    <row r="101" ht="17.5" spans="1:13">
      <c r="A101" s="85">
        <f>MAX($A$2:A100)+1</f>
        <v>25</v>
      </c>
      <c r="B101" s="34" t="s">
        <v>333</v>
      </c>
      <c r="C101" s="34" t="s">
        <v>15</v>
      </c>
      <c r="D101" s="34" t="s">
        <v>115</v>
      </c>
      <c r="E101" s="88" t="s">
        <v>17</v>
      </c>
      <c r="F101" s="89" t="s">
        <v>334</v>
      </c>
      <c r="G101" s="90" t="s">
        <v>19</v>
      </c>
      <c r="H101" s="89" t="s">
        <v>43</v>
      </c>
      <c r="I101" s="89" t="s">
        <v>335</v>
      </c>
      <c r="J101" s="58">
        <v>44682</v>
      </c>
      <c r="K101" s="89" t="s">
        <v>336</v>
      </c>
      <c r="L101" s="75">
        <v>30</v>
      </c>
      <c r="M101" s="82">
        <f>SUM(L101:L102)</f>
        <v>32</v>
      </c>
    </row>
    <row r="102" ht="16.45" spans="1:13">
      <c r="A102" s="87"/>
      <c r="B102" s="44"/>
      <c r="C102" s="44"/>
      <c r="D102" s="44"/>
      <c r="E102" s="44" t="s">
        <v>17</v>
      </c>
      <c r="F102" s="46" t="s">
        <v>337</v>
      </c>
      <c r="G102" s="45" t="s">
        <v>38</v>
      </c>
      <c r="H102" s="91" t="s">
        <v>43</v>
      </c>
      <c r="I102" s="46" t="s">
        <v>338</v>
      </c>
      <c r="J102" s="63">
        <v>44927</v>
      </c>
      <c r="K102" s="46" t="s">
        <v>339</v>
      </c>
      <c r="L102" s="79">
        <v>2</v>
      </c>
      <c r="M102" s="84"/>
    </row>
    <row r="103" s="1" customFormat="1" ht="16.45" spans="1:13">
      <c r="A103" s="23">
        <f>MAX($A$2:A102)+1</f>
        <v>26</v>
      </c>
      <c r="B103" s="13" t="s">
        <v>340</v>
      </c>
      <c r="C103" s="13" t="s">
        <v>15</v>
      </c>
      <c r="D103" s="13" t="s">
        <v>16</v>
      </c>
      <c r="E103" s="13" t="s">
        <v>17</v>
      </c>
      <c r="F103" s="13" t="s">
        <v>341</v>
      </c>
      <c r="G103" s="21" t="s">
        <v>19</v>
      </c>
      <c r="H103" s="13" t="s">
        <v>43</v>
      </c>
      <c r="I103" s="14" t="s">
        <v>342</v>
      </c>
      <c r="J103" s="58">
        <v>44835</v>
      </c>
      <c r="K103" s="13" t="s">
        <v>343</v>
      </c>
      <c r="L103" s="52">
        <v>30</v>
      </c>
      <c r="M103" s="53">
        <f>SUM(L103)</f>
        <v>30</v>
      </c>
    </row>
    <row r="104" s="1" customFormat="1" ht="15.75" customHeight="1" spans="1:13">
      <c r="A104" s="92">
        <f>MAX($A$2:A103)+1</f>
        <v>27</v>
      </c>
      <c r="B104" s="93" t="s">
        <v>344</v>
      </c>
      <c r="C104" s="93" t="s">
        <v>15</v>
      </c>
      <c r="D104" s="93" t="s">
        <v>16</v>
      </c>
      <c r="E104" s="93" t="s">
        <v>17</v>
      </c>
      <c r="F104" s="93" t="s">
        <v>345</v>
      </c>
      <c r="G104" s="94" t="s">
        <v>19</v>
      </c>
      <c r="H104" s="93" t="s">
        <v>43</v>
      </c>
      <c r="I104" s="100" t="s">
        <v>346</v>
      </c>
      <c r="J104" s="101">
        <v>44501</v>
      </c>
      <c r="K104" s="93" t="s">
        <v>347</v>
      </c>
      <c r="L104" s="102">
        <v>30</v>
      </c>
      <c r="M104" s="103">
        <v>30</v>
      </c>
    </row>
    <row r="105" s="1" customFormat="1" ht="16.45" spans="1:13">
      <c r="A105" s="92">
        <f>MAX($A$2:A104)+1</f>
        <v>28</v>
      </c>
      <c r="B105" s="93" t="s">
        <v>348</v>
      </c>
      <c r="C105" s="93" t="s">
        <v>15</v>
      </c>
      <c r="D105" s="93" t="s">
        <v>75</v>
      </c>
      <c r="E105" s="93" t="s">
        <v>17</v>
      </c>
      <c r="F105" s="93" t="s">
        <v>349</v>
      </c>
      <c r="G105" s="94" t="s">
        <v>19</v>
      </c>
      <c r="H105" s="93" t="s">
        <v>43</v>
      </c>
      <c r="I105" s="93" t="s">
        <v>350</v>
      </c>
      <c r="J105" s="101">
        <v>44380</v>
      </c>
      <c r="K105" s="93" t="s">
        <v>351</v>
      </c>
      <c r="L105" s="104">
        <v>30</v>
      </c>
      <c r="M105" s="103">
        <v>30</v>
      </c>
    </row>
    <row r="106" s="1" customFormat="1" ht="16.45" spans="1:13">
      <c r="A106" s="92">
        <f>MAX($A$2:A105)+1</f>
        <v>29</v>
      </c>
      <c r="B106" s="93" t="s">
        <v>352</v>
      </c>
      <c r="C106" s="93" t="s">
        <v>15</v>
      </c>
      <c r="D106" s="93" t="s">
        <v>16</v>
      </c>
      <c r="E106" s="93" t="s">
        <v>17</v>
      </c>
      <c r="F106" s="93" t="s">
        <v>353</v>
      </c>
      <c r="G106" s="94" t="s">
        <v>19</v>
      </c>
      <c r="H106" s="93" t="s">
        <v>43</v>
      </c>
      <c r="I106" s="93" t="s">
        <v>354</v>
      </c>
      <c r="J106" s="101">
        <v>44986</v>
      </c>
      <c r="K106" s="93" t="s">
        <v>355</v>
      </c>
      <c r="L106" s="102">
        <v>30</v>
      </c>
      <c r="M106" s="103">
        <v>30</v>
      </c>
    </row>
    <row r="107" s="1" customFormat="1" ht="15.7" spans="1:13">
      <c r="A107" s="12">
        <f>MAX($A$2:A106)+1</f>
        <v>30</v>
      </c>
      <c r="B107" s="13" t="s">
        <v>356</v>
      </c>
      <c r="C107" s="13" t="s">
        <v>15</v>
      </c>
      <c r="D107" s="13" t="s">
        <v>357</v>
      </c>
      <c r="E107" s="13" t="s">
        <v>17</v>
      </c>
      <c r="F107" s="13" t="s">
        <v>358</v>
      </c>
      <c r="G107" s="21" t="s">
        <v>295</v>
      </c>
      <c r="H107" s="13" t="s">
        <v>43</v>
      </c>
      <c r="I107" s="14" t="s">
        <v>359</v>
      </c>
      <c r="J107" s="58">
        <v>45017</v>
      </c>
      <c r="K107" s="13" t="s">
        <v>360</v>
      </c>
      <c r="L107" s="52">
        <v>12</v>
      </c>
      <c r="M107" s="53">
        <f>SUM(L107:L108)</f>
        <v>24</v>
      </c>
    </row>
    <row r="108" s="1" customFormat="1" ht="16.45" spans="1:13">
      <c r="A108" s="8"/>
      <c r="B108" s="9"/>
      <c r="C108" s="9" t="s">
        <v>361</v>
      </c>
      <c r="D108" s="9" t="s">
        <v>357</v>
      </c>
      <c r="E108" s="9" t="s">
        <v>17</v>
      </c>
      <c r="F108" s="9" t="s">
        <v>362</v>
      </c>
      <c r="G108" s="20" t="s">
        <v>295</v>
      </c>
      <c r="H108" s="26" t="s">
        <v>43</v>
      </c>
      <c r="I108" s="26" t="s">
        <v>363</v>
      </c>
      <c r="J108" s="63">
        <v>44927</v>
      </c>
      <c r="K108" s="9" t="s">
        <v>364</v>
      </c>
      <c r="L108" s="56">
        <v>12</v>
      </c>
      <c r="M108" s="57"/>
    </row>
  </sheetData>
  <mergeCells count="132">
    <mergeCell ref="A1:M1"/>
    <mergeCell ref="A3:A9"/>
    <mergeCell ref="A10:A15"/>
    <mergeCell ref="A16:A20"/>
    <mergeCell ref="A21:A26"/>
    <mergeCell ref="A27:A30"/>
    <mergeCell ref="A31:A33"/>
    <mergeCell ref="A34:A36"/>
    <mergeCell ref="A37:A39"/>
    <mergeCell ref="A40:A42"/>
    <mergeCell ref="A43:A45"/>
    <mergeCell ref="A46:A50"/>
    <mergeCell ref="A51:A57"/>
    <mergeCell ref="A58:A62"/>
    <mergeCell ref="A63:A65"/>
    <mergeCell ref="A66:A69"/>
    <mergeCell ref="A70:A73"/>
    <mergeCell ref="A74:A75"/>
    <mergeCell ref="A76:A77"/>
    <mergeCell ref="A78:A83"/>
    <mergeCell ref="A84:A87"/>
    <mergeCell ref="A88:A91"/>
    <mergeCell ref="A92:A96"/>
    <mergeCell ref="A97:A98"/>
    <mergeCell ref="A99:A100"/>
    <mergeCell ref="A101:A102"/>
    <mergeCell ref="A107:A108"/>
    <mergeCell ref="B3:B9"/>
    <mergeCell ref="B10:B15"/>
    <mergeCell ref="B16:B20"/>
    <mergeCell ref="B21:B26"/>
    <mergeCell ref="B27:B30"/>
    <mergeCell ref="B31:B33"/>
    <mergeCell ref="B34:B36"/>
    <mergeCell ref="B37:B39"/>
    <mergeCell ref="B40:B42"/>
    <mergeCell ref="B43:B45"/>
    <mergeCell ref="B46:B50"/>
    <mergeCell ref="B51:B57"/>
    <mergeCell ref="B58:B62"/>
    <mergeCell ref="B63:B65"/>
    <mergeCell ref="B66:B69"/>
    <mergeCell ref="B70:B73"/>
    <mergeCell ref="B74:B75"/>
    <mergeCell ref="B76:B77"/>
    <mergeCell ref="B78:B83"/>
    <mergeCell ref="B84:B87"/>
    <mergeCell ref="B88:B91"/>
    <mergeCell ref="B92:B96"/>
    <mergeCell ref="B97:B98"/>
    <mergeCell ref="B99:B100"/>
    <mergeCell ref="B101:B102"/>
    <mergeCell ref="B107:B108"/>
    <mergeCell ref="C3:C9"/>
    <mergeCell ref="C10:C15"/>
    <mergeCell ref="C16:C20"/>
    <mergeCell ref="C21:C26"/>
    <mergeCell ref="C27:C30"/>
    <mergeCell ref="C31:C33"/>
    <mergeCell ref="C34:C36"/>
    <mergeCell ref="C37:C39"/>
    <mergeCell ref="C40:C42"/>
    <mergeCell ref="C43:C45"/>
    <mergeCell ref="C46:C50"/>
    <mergeCell ref="C51:C57"/>
    <mergeCell ref="C58:C62"/>
    <mergeCell ref="C63:C65"/>
    <mergeCell ref="C66:C69"/>
    <mergeCell ref="C70:C73"/>
    <mergeCell ref="C74:C75"/>
    <mergeCell ref="C76:C77"/>
    <mergeCell ref="C78:C83"/>
    <mergeCell ref="C84:C87"/>
    <mergeCell ref="C88:C91"/>
    <mergeCell ref="C92:C96"/>
    <mergeCell ref="C97:C98"/>
    <mergeCell ref="C99:C100"/>
    <mergeCell ref="C101:C102"/>
    <mergeCell ref="C107:C108"/>
    <mergeCell ref="D3:D9"/>
    <mergeCell ref="D10:D15"/>
    <mergeCell ref="D16:D20"/>
    <mergeCell ref="D21:D26"/>
    <mergeCell ref="D27:D30"/>
    <mergeCell ref="D31:D33"/>
    <mergeCell ref="D34:D36"/>
    <mergeCell ref="D37:D39"/>
    <mergeCell ref="D40:D42"/>
    <mergeCell ref="D43:D45"/>
    <mergeCell ref="D46:D50"/>
    <mergeCell ref="D51:D57"/>
    <mergeCell ref="D58:D62"/>
    <mergeCell ref="D63:D65"/>
    <mergeCell ref="D66:D69"/>
    <mergeCell ref="D70:D73"/>
    <mergeCell ref="D74:D75"/>
    <mergeCell ref="D76:D77"/>
    <mergeCell ref="D78:D83"/>
    <mergeCell ref="D84:D87"/>
    <mergeCell ref="D88:D91"/>
    <mergeCell ref="D92:D96"/>
    <mergeCell ref="D97:D98"/>
    <mergeCell ref="D99:D100"/>
    <mergeCell ref="D101:D102"/>
    <mergeCell ref="D107:D108"/>
    <mergeCell ref="M3:M9"/>
    <mergeCell ref="M10:M15"/>
    <mergeCell ref="M16:M20"/>
    <mergeCell ref="M21:M26"/>
    <mergeCell ref="M27:M30"/>
    <mergeCell ref="M31:M33"/>
    <mergeCell ref="M34:M36"/>
    <mergeCell ref="M37:M39"/>
    <mergeCell ref="M40:M42"/>
    <mergeCell ref="M43:M45"/>
    <mergeCell ref="M46:M50"/>
    <mergeCell ref="M51:M57"/>
    <mergeCell ref="M58:M62"/>
    <mergeCell ref="M63:M65"/>
    <mergeCell ref="M66:M69"/>
    <mergeCell ref="M70:M73"/>
    <mergeCell ref="M74:M75"/>
    <mergeCell ref="M76:M77"/>
    <mergeCell ref="M78:M83"/>
    <mergeCell ref="M84:M87"/>
    <mergeCell ref="M88:M91"/>
    <mergeCell ref="M92:M96"/>
    <mergeCell ref="M97:M98"/>
    <mergeCell ref="M99:M100"/>
    <mergeCell ref="M101:M102"/>
    <mergeCell ref="M107:M108"/>
    <mergeCell ref="N78:N79"/>
  </mergeCells>
  <conditionalFormatting sqref="M2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{b9903cc8-5273-4f2b-8b38-9835a06999fa}</x14:id>
        </ext>
      </extLs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{9f2bf3c6-6b0c-43c2-bd86-5d854b248697}</x14:id>
        </ext>
      </extLst>
    </cfRule>
  </conditionalFormatting>
  <conditionalFormatting sqref="O9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3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{9c6776bd-5fb6-4f2c-a53f-29d744a62fae}</x14:id>
        </ext>
      </extLst>
    </cfRule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{20a0e3cb-7dab-48f6-8633-0dd96e982c32}</x14:id>
        </ext>
      </extLst>
    </cfRule>
  </conditionalFormatting>
  <conditionalFormatting sqref="M10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{a5597f12-a4cc-4071-9bd3-d4d3533da4d4}</x14:id>
        </ext>
      </extLst>
    </cfRule>
  </conditionalFormatting>
  <conditionalFormatting sqref="M10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{66d1c4b9-afe3-4f88-8c7c-7e82a0b12f82}</x14:id>
        </ext>
      </extLst>
    </cfRule>
  </conditionalFormatting>
  <conditionalFormatting sqref="M10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{6a360b3c-ff98-4ca2-8bf4-2207e95b6639}</x14:id>
        </ext>
      </extLst>
    </cfRule>
  </conditionalFormatting>
  <conditionalFormatting sqref="M$1:M$104857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{263ff9c1-4123-4454-a346-47152d686e58}</x14:id>
        </ext>
      </extLst>
    </cfRule>
  </conditionalFormatting>
  <conditionalFormatting sqref="M3:M9">
    <cfRule type="dataBar" priority="1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{c54fa7d8-8330-434d-a753-e0d3435041e5}</x14:id>
        </ext>
      </extLst>
    </cfRule>
  </conditionalFormatting>
  <conditionalFormatting sqref="M10:M15">
    <cfRule type="dataBar" priority="9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{4332ad41-d175-4f18-aa50-79c4c36a1532}</x14:id>
        </ext>
      </extLst>
    </cfRule>
  </conditionalFormatting>
  <conditionalFormatting sqref="M16:M20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{c0d81bba-aba0-40c5-8b0e-4d862dcf26b4}</x14:id>
        </ext>
      </extLst>
    </cfRule>
  </conditionalFormatting>
  <conditionalFormatting sqref="M21:M26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{bf02b525-8448-46fc-94ff-bd7825c11ac9}</x14:id>
        </ext>
      </extLst>
    </cfRule>
  </conditionalFormatting>
  <conditionalFormatting sqref="M31:M42">
    <cfRule type="dataBar" priority="1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{223c5dbf-7e5d-43bb-9d65-0f1ef84d33c7}</x14:id>
        </ext>
      </extLst>
    </cfRule>
  </conditionalFormatting>
  <conditionalFormatting sqref="M43:M57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{7e7ffc4d-c301-40c8-be30-c39ce17f5426}</x14:id>
        </ext>
      </extLst>
    </cfRule>
  </conditionalFormatting>
  <conditionalFormatting sqref="M43:M50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{6e4d2023-cd14-4f21-8d25-9ee33d5d72b5}</x14:id>
        </ext>
      </extLst>
    </cfRule>
  </conditionalFormatting>
  <conditionalFormatting sqref="M51:M57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{6b0cebc2-6b7f-4433-b895-f6f131a967ea}</x14:id>
        </ext>
      </extLst>
    </cfRule>
  </conditionalFormatting>
  <conditionalFormatting sqref="M58:M62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{a5bc621a-c35b-4246-8b01-32b442033c99}</x14:id>
        </ext>
      </extLst>
    </cfRule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{9a725c1e-5b4d-4ab8-b669-eda1fc90ff2a}</x14:id>
        </ext>
      </extLst>
    </cfRule>
  </conditionalFormatting>
  <conditionalFormatting sqref="M63:M65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{3a05c3cc-583e-43c6-9c2e-b24438c8624f}</x14:id>
        </ext>
      </extLst>
    </cfRule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{d57c9279-192f-44f9-9e95-bc98e1e3925e}</x14:id>
        </ext>
      </extLst>
    </cfRule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{9cedf9a4-447c-4b33-8447-30bf94027677}</x14:id>
        </ext>
      </extLst>
    </cfRule>
  </conditionalFormatting>
  <conditionalFormatting sqref="M66:M69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{eade7099-a224-4b4e-bc19-87ad992b58ae}</x14:id>
        </ext>
      </extLst>
    </cfRule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{a3692d25-b782-4307-809b-e9b73219e7b1}</x14:id>
        </ext>
      </extLst>
    </cfRule>
  </conditionalFormatting>
  <conditionalFormatting sqref="M70:M73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{fb097ab2-3050-48b0-82cf-c9cac8aec248}</x14:id>
        </ext>
      </extLst>
    </cfRule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{ea68c617-e088-4676-ae93-f68337552be7}</x14:id>
        </ext>
      </extLst>
    </cfRule>
  </conditionalFormatting>
  <conditionalFormatting sqref="M74:M77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{ab4c00e3-eab3-407d-851e-c526e28eda9b}</x14:id>
        </ext>
      </extLst>
    </cfRule>
  </conditionalFormatting>
  <conditionalFormatting sqref="M74:M75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{ddcc524f-cece-4155-ac59-8268268fff6b}</x14:id>
        </ext>
      </extLst>
    </cfRule>
  </conditionalFormatting>
  <conditionalFormatting sqref="M76:M77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{d7125a0e-1bda-46a2-8286-a410077b1904}</x14:id>
        </ext>
      </extLst>
    </cfRule>
  </conditionalFormatting>
  <conditionalFormatting sqref="M78:M83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{2906b746-a846-4d6c-97b5-9487f176093a}</x14:id>
        </ext>
      </extLst>
    </cfRule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{805d0f2c-31a9-47c6-9a51-a91b74e8157a}</x14:id>
        </ext>
      </extLst>
    </cfRule>
  </conditionalFormatting>
  <conditionalFormatting sqref="M84:M87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{2a7a88fd-d2c3-46d6-b7e1-8dd8d9e46e20}</x14:id>
        </ext>
      </extLst>
    </cfRule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{7de141a1-6721-4dbf-8eee-59c66b26da90}</x14:id>
        </ext>
      </extLst>
    </cfRule>
  </conditionalFormatting>
  <conditionalFormatting sqref="M88:M91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{949c22d3-c07f-4804-801f-a6bb3b25e5aa}</x14:id>
        </ext>
      </extLst>
    </cfRule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{8c9371f8-0521-4562-8f39-d199e55f29e0}</x14:id>
        </ext>
      </extLst>
    </cfRule>
  </conditionalFormatting>
  <conditionalFormatting sqref="M92:M96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{7a37164c-56dd-483e-bac3-2b203f082f3c}</x14:id>
        </ext>
      </extLst>
    </cfRule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{0acfd91c-d10d-4365-b40f-264bc2b608a8}</x14:id>
        </ext>
      </extLst>
    </cfRule>
  </conditionalFormatting>
  <conditionalFormatting sqref="M97:M100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{d1079af2-98cc-489c-a67b-58d2f0eefa31}</x14:id>
        </ext>
      </extLst>
    </cfRule>
  </conditionalFormatting>
  <conditionalFormatting sqref="M97:M9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{a61e62c6-51cb-438f-b122-97991f1a2fdc}</x14:id>
        </ext>
      </extLst>
    </cfRule>
  </conditionalFormatting>
  <conditionalFormatting sqref="M99:M100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{7de5780a-a191-4601-a22e-b7b09e0d4115}</x14:id>
        </ext>
      </extLst>
    </cfRule>
  </conditionalFormatting>
  <conditionalFormatting sqref="M101:M102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{b7749d8b-de7b-4a10-bcf8-a23481377bb2}</x14:id>
        </ext>
      </extLst>
    </cfRule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{3aed2ea9-06b0-49ea-bb7a-da5b0cb7bb09}</x14:id>
        </ext>
      </extLst>
    </cfRule>
  </conditionalFormatting>
  <conditionalFormatting sqref="M104:M108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{3d20f90b-621a-40de-87b6-f6583cce596b}</x14:id>
        </ext>
      </extLst>
    </cfRule>
  </conditionalFormatting>
  <conditionalFormatting sqref="M107:M10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{cdbfe4dc-dc87-439c-8780-3f57c9a4fbc2}</x14:id>
        </ext>
      </extLst>
    </cfRule>
  </conditionalFormatting>
  <conditionalFormatting sqref="M109:M1048576 M1:M15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{2c10a864-146b-418b-9eef-7f732b89de65}</x14:id>
        </ext>
      </extLst>
    </cfRule>
  </conditionalFormatting>
  <conditionalFormatting sqref="M109:M65305 M1:M2">
    <cfRule type="dataBar" priority="1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{c456b181-39f2-4cdb-8265-44e8c9c8051f}</x14:id>
        </ext>
      </extLst>
    </cfRule>
  </conditionalFormatting>
  <conditionalFormatting sqref="M109:M65305 M1:M15">
    <cfRule type="dataBar" priority="1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{d8e3bf8b-2aef-4d69-81f3-af552a6ed8d2}</x14:id>
        </ext>
      </extLst>
    </cfRule>
  </conditionalFormatting>
  <conditionalFormatting sqref="M1:M26 M31:M104857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{cc2aabbf-3d30-4cf1-84e2-d1fc39a6389c}</x14:id>
        </ext>
      </extLst>
    </cfRule>
  </conditionalFormatting>
  <conditionalFormatting sqref="M16:M26 M31:M42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{c1693cc2-fcc4-4928-b803-715ceec78c3d}</x14:id>
        </ext>
      </extLst>
    </cfRule>
    <cfRule type="dataBar" priority="1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{590846f5-7c14-4207-bee2-41afe3089bec}</x14:id>
        </ext>
      </extLst>
    </cfRule>
  </conditionalFormatting>
  <conditionalFormatting sqref="M29:M30 M2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{da9df87a-2e71-47b4-9fa7-74e7f225ece4}</x14:id>
        </ext>
      </extLs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{1ec72bc4-28db-4bcf-b2e5-4a3cdcdd09de}</x14:id>
        </ext>
      </extLs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{774882fb-a076-451e-9b8a-849c87fc4eaf}</x14:id>
        </ext>
      </extLst>
    </cfRule>
  </conditionalFormatting>
  <dataValidations count="4">
    <dataValidation type="list" allowBlank="1" showInputMessage="1" showErrorMessage="1" sqref="H1:H2">
      <formula1>"一,二,三，鼓励奖"</formula1>
    </dataValidation>
    <dataValidation type="list" allowBlank="1" showInputMessage="1" showErrorMessage="1" sqref="E3:E20 E27:E45 E51:E73 E78:E100 E103:E108">
      <formula1>"学术论文及知识产权,学科竞赛"</formula1>
    </dataValidation>
    <dataValidation type="list" allowBlank="1" showInputMessage="1" showErrorMessage="1" sqref="G$1:G$1048576">
      <formula1>"B1,C1,C2,B2"</formula1>
    </dataValidation>
    <dataValidation type="list" showInputMessage="1" showErrorMessage="1" sqref="H3:H65305">
      <formula1>"一,二,三,~"</formula1>
    </dataValidation>
  </dataValidations>
  <hyperlinks>
    <hyperlink ref="F17" r:id="rId3" display="NANOMATERIALS" tooltip="https://www.webofscience.com/wos/alldb/full-record/javascript:void(0)"/>
    <hyperlink ref="F18" r:id="rId4" display="ACS APPLIED POLYMER MATERIALS" tooltip="https://www.webofscience.com/wos/alldb/summary/e3d266ee-265e-4e6c-8820-ba7e2b5d6e1b-71e79f3e/relevance/javascript:void(0)"/>
    <hyperlink ref="I107" r:id="rId5" display="Phosphine-based ionic liquids for CO2 chemical fixation: Improving stability and activity by asymmetric flexible steric hindrance" tooltip="https://www.engineeringvillage.com/app/doc/?docid=cpx_M6ebaad39187b4d095e1M628f10178165143&amp;pageSize=25&amp;index=1&amp;searchId=38b141d9137242cd99cc04e4fd3bf57b&amp;resultsCount=1&amp;usageZone=resultslist&amp;usageOrigin=searchresults&amp;searchType=Quick"/>
    <hyperlink ref="F107" r:id="rId6" display="Journal of Environmental Chemical Engineering" tooltip="https://www.sciencedirect.com/journal/journal-of-environmental-chemical-engineering"/>
  </hyperlinks>
  <pageMargins left="0.7" right="0.7" top="0.75" bottom="0.75" header="0.3" footer="0.3"/>
  <pageSetup paperSize="9" orientation="portrait" horizontalDpi="300" verticalDpi="300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903cc8-5273-4f2b-8b38-9835a06999fa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9f2bf3c6-6b0c-43c2-bd86-5d854b248697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M28</xm:sqref>
        </x14:conditionalFormatting>
        <x14:conditionalFormatting xmlns:xm="http://schemas.microsoft.com/office/excel/2006/main">
          <x14:cfRule type="dataBar" id="{9c6776bd-5fb6-4f2c-a53f-29d744a62fae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20a0e3cb-7dab-48f6-8633-0dd96e982c32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M103</xm:sqref>
        </x14:conditionalFormatting>
        <x14:conditionalFormatting xmlns:xm="http://schemas.microsoft.com/office/excel/2006/main">
          <x14:cfRule type="dataBar" id="{a5597f12-a4cc-4071-9bd3-d4d3533da4d4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M104</xm:sqref>
        </x14:conditionalFormatting>
        <x14:conditionalFormatting xmlns:xm="http://schemas.microsoft.com/office/excel/2006/main">
          <x14:cfRule type="dataBar" id="{66d1c4b9-afe3-4f88-8c7c-7e82a0b12f82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M105</xm:sqref>
        </x14:conditionalFormatting>
        <x14:conditionalFormatting xmlns:xm="http://schemas.microsoft.com/office/excel/2006/main">
          <x14:cfRule type="dataBar" id="{6a360b3c-ff98-4ca2-8bf4-2207e95b6639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M106</xm:sqref>
        </x14:conditionalFormatting>
        <x14:conditionalFormatting xmlns:xm="http://schemas.microsoft.com/office/excel/2006/main">
          <x14:cfRule type="dataBar" id="{263ff9c1-4123-4454-a346-47152d686e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M$1:M$1048576</xm:sqref>
        </x14:conditionalFormatting>
        <x14:conditionalFormatting xmlns:xm="http://schemas.microsoft.com/office/excel/2006/main">
          <x14:cfRule type="dataBar" id="{c54fa7d8-8330-434d-a753-e0d3435041e5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M3:M9</xm:sqref>
        </x14:conditionalFormatting>
        <x14:conditionalFormatting xmlns:xm="http://schemas.microsoft.com/office/excel/2006/main">
          <x14:cfRule type="dataBar" id="{4332ad41-d175-4f18-aa50-79c4c36a1532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M10:M15</xm:sqref>
        </x14:conditionalFormatting>
        <x14:conditionalFormatting xmlns:xm="http://schemas.microsoft.com/office/excel/2006/main">
          <x14:cfRule type="dataBar" id="{c0d81bba-aba0-40c5-8b0e-4d862dcf26b4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M16:M20</xm:sqref>
        </x14:conditionalFormatting>
        <x14:conditionalFormatting xmlns:xm="http://schemas.microsoft.com/office/excel/2006/main">
          <x14:cfRule type="dataBar" id="{bf02b525-8448-46fc-94ff-bd7825c11ac9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M21:M26</xm:sqref>
        </x14:conditionalFormatting>
        <x14:conditionalFormatting xmlns:xm="http://schemas.microsoft.com/office/excel/2006/main">
          <x14:cfRule type="dataBar" id="{223c5dbf-7e5d-43bb-9d65-0f1ef84d33c7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M31:M42</xm:sqref>
        </x14:conditionalFormatting>
        <x14:conditionalFormatting xmlns:xm="http://schemas.microsoft.com/office/excel/2006/main">
          <x14:cfRule type="dataBar" id="{7e7ffc4d-c301-40c8-be30-c39ce17f5426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M43:M57</xm:sqref>
        </x14:conditionalFormatting>
        <x14:conditionalFormatting xmlns:xm="http://schemas.microsoft.com/office/excel/2006/main">
          <x14:cfRule type="dataBar" id="{6e4d2023-cd14-4f21-8d25-9ee33d5d72b5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M43:M50</xm:sqref>
        </x14:conditionalFormatting>
        <x14:conditionalFormatting xmlns:xm="http://schemas.microsoft.com/office/excel/2006/main">
          <x14:cfRule type="dataBar" id="{6b0cebc2-6b7f-4433-b895-f6f131a967ea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M51:M57</xm:sqref>
        </x14:conditionalFormatting>
        <x14:conditionalFormatting xmlns:xm="http://schemas.microsoft.com/office/excel/2006/main">
          <x14:cfRule type="dataBar" id="{a5bc621a-c35b-4246-8b01-32b442033c99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9a725c1e-5b4d-4ab8-b669-eda1fc90ff2a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M58:M62</xm:sqref>
        </x14:conditionalFormatting>
        <x14:conditionalFormatting xmlns:xm="http://schemas.microsoft.com/office/excel/2006/main">
          <x14:cfRule type="dataBar" id="{3a05c3cc-583e-43c6-9c2e-b24438c8624f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d57c9279-192f-44f9-9e95-bc98e1e3925e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9cedf9a4-447c-4b33-8447-30bf94027677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M63:M65</xm:sqref>
        </x14:conditionalFormatting>
        <x14:conditionalFormatting xmlns:xm="http://schemas.microsoft.com/office/excel/2006/main">
          <x14:cfRule type="dataBar" id="{eade7099-a224-4b4e-bc19-87ad992b58ae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a3692d25-b782-4307-809b-e9b73219e7b1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M66:M69</xm:sqref>
        </x14:conditionalFormatting>
        <x14:conditionalFormatting xmlns:xm="http://schemas.microsoft.com/office/excel/2006/main">
          <x14:cfRule type="dataBar" id="{fb097ab2-3050-48b0-82cf-c9cac8aec248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ea68c617-e088-4676-ae93-f68337552be7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M70:M73</xm:sqref>
        </x14:conditionalFormatting>
        <x14:conditionalFormatting xmlns:xm="http://schemas.microsoft.com/office/excel/2006/main">
          <x14:cfRule type="dataBar" id="{ab4c00e3-eab3-407d-851e-c526e28eda9b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M74:M77</xm:sqref>
        </x14:conditionalFormatting>
        <x14:conditionalFormatting xmlns:xm="http://schemas.microsoft.com/office/excel/2006/main">
          <x14:cfRule type="dataBar" id="{ddcc524f-cece-4155-ac59-8268268fff6b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M74:M75</xm:sqref>
        </x14:conditionalFormatting>
        <x14:conditionalFormatting xmlns:xm="http://schemas.microsoft.com/office/excel/2006/main">
          <x14:cfRule type="dataBar" id="{d7125a0e-1bda-46a2-8286-a410077b1904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M76:M77</xm:sqref>
        </x14:conditionalFormatting>
        <x14:conditionalFormatting xmlns:xm="http://schemas.microsoft.com/office/excel/2006/main">
          <x14:cfRule type="dataBar" id="{2906b746-a846-4d6c-97b5-9487f176093a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805d0f2c-31a9-47c6-9a51-a91b74e8157a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M78:M83</xm:sqref>
        </x14:conditionalFormatting>
        <x14:conditionalFormatting xmlns:xm="http://schemas.microsoft.com/office/excel/2006/main">
          <x14:cfRule type="dataBar" id="{2a7a88fd-d2c3-46d6-b7e1-8dd8d9e46e20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7de141a1-6721-4dbf-8eee-59c66b26da90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M84:M87</xm:sqref>
        </x14:conditionalFormatting>
        <x14:conditionalFormatting xmlns:xm="http://schemas.microsoft.com/office/excel/2006/main">
          <x14:cfRule type="dataBar" id="{949c22d3-c07f-4804-801f-a6bb3b25e5aa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8c9371f8-0521-4562-8f39-d199e55f29e0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M88:M91</xm:sqref>
        </x14:conditionalFormatting>
        <x14:conditionalFormatting xmlns:xm="http://schemas.microsoft.com/office/excel/2006/main">
          <x14:cfRule type="dataBar" id="{7a37164c-56dd-483e-bac3-2b203f082f3c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0acfd91c-d10d-4365-b40f-264bc2b608a8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M92:M96</xm:sqref>
        </x14:conditionalFormatting>
        <x14:conditionalFormatting xmlns:xm="http://schemas.microsoft.com/office/excel/2006/main">
          <x14:cfRule type="dataBar" id="{d1079af2-98cc-489c-a67b-58d2f0eefa31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M97:M100</xm:sqref>
        </x14:conditionalFormatting>
        <x14:conditionalFormatting xmlns:xm="http://schemas.microsoft.com/office/excel/2006/main">
          <x14:cfRule type="dataBar" id="{a61e62c6-51cb-438f-b122-97991f1a2fdc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M97:M98</xm:sqref>
        </x14:conditionalFormatting>
        <x14:conditionalFormatting xmlns:xm="http://schemas.microsoft.com/office/excel/2006/main">
          <x14:cfRule type="dataBar" id="{7de5780a-a191-4601-a22e-b7b09e0d4115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M99:M100</xm:sqref>
        </x14:conditionalFormatting>
        <x14:conditionalFormatting xmlns:xm="http://schemas.microsoft.com/office/excel/2006/main">
          <x14:cfRule type="dataBar" id="{b7749d8b-de7b-4a10-bcf8-a23481377bb2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3aed2ea9-06b0-49ea-bb7a-da5b0cb7bb09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M101:M102</xm:sqref>
        </x14:conditionalFormatting>
        <x14:conditionalFormatting xmlns:xm="http://schemas.microsoft.com/office/excel/2006/main">
          <x14:cfRule type="dataBar" id="{3d20f90b-621a-40de-87b6-f6583cce596b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M104:M108</xm:sqref>
        </x14:conditionalFormatting>
        <x14:conditionalFormatting xmlns:xm="http://schemas.microsoft.com/office/excel/2006/main">
          <x14:cfRule type="dataBar" id="{cdbfe4dc-dc87-439c-8780-3f57c9a4fbc2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M107:M108</xm:sqref>
        </x14:conditionalFormatting>
        <x14:conditionalFormatting xmlns:xm="http://schemas.microsoft.com/office/excel/2006/main">
          <x14:cfRule type="dataBar" id="{2c10a864-146b-418b-9eef-7f732b89de65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M109:M1048576 M1:M15</xm:sqref>
        </x14:conditionalFormatting>
        <x14:conditionalFormatting xmlns:xm="http://schemas.microsoft.com/office/excel/2006/main">
          <x14:cfRule type="dataBar" id="{c456b181-39f2-4cdb-8265-44e8c9c8051f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M109:M65305 M1:M2</xm:sqref>
        </x14:conditionalFormatting>
        <x14:conditionalFormatting xmlns:xm="http://schemas.microsoft.com/office/excel/2006/main">
          <x14:cfRule type="dataBar" id="{d8e3bf8b-2aef-4d69-81f3-af552a6ed8d2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M109:M65305 M1:M15</xm:sqref>
        </x14:conditionalFormatting>
        <x14:conditionalFormatting xmlns:xm="http://schemas.microsoft.com/office/excel/2006/main">
          <x14:cfRule type="dataBar" id="{cc2aabbf-3d30-4cf1-84e2-d1fc39a638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M1:M26 M31:M1048576</xm:sqref>
        </x14:conditionalFormatting>
        <x14:conditionalFormatting xmlns:xm="http://schemas.microsoft.com/office/excel/2006/main">
          <x14:cfRule type="dataBar" id="{c1693cc2-fcc4-4928-b803-715ceec78c3d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590846f5-7c14-4207-bee2-41afe3089bec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M16:M26 M31:M42</xm:sqref>
        </x14:conditionalFormatting>
        <x14:conditionalFormatting xmlns:xm="http://schemas.microsoft.com/office/excel/2006/main">
          <x14:cfRule type="dataBar" id="{da9df87a-2e71-47b4-9fa7-74e7f225ec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1ec72bc4-28db-4bcf-b2e5-4a3cdcdd09de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14:cfRule type="dataBar" id="{774882fb-a076-451e-9b8a-849c87fc4eaf}">
            <x14:dataBar minLength="0" maxLength="100" negativeBarColorSameAsPositive="1" axisPosition="none">
              <x14:cfvo type="min"/>
              <x14:cfvo type="max"/>
              <x14:axisColor indexed="65"/>
            </x14:dataBar>
          </x14:cfRule>
          <xm:sqref>M29:M30 M27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:P4"/>
    </sheetView>
  </sheetViews>
  <sheetFormatPr defaultColWidth="9" defaultRowHeight="14.5" outlineLevelRow="3"/>
  <sheetData>
    <row r="1" s="1" customFormat="1" ht="15.7"/>
    <row r="2" s="1" customFormat="1" ht="15.7"/>
    <row r="3" s="1" customFormat="1" ht="15.7"/>
    <row r="4" s="1" customFormat="1" ht="15.7"/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学术之星初审排序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黎</cp:lastModifiedBy>
  <cp:revision>1</cp:revision>
  <dcterms:created xsi:type="dcterms:W3CDTF">2011-05-01T09:26:00Z</dcterms:created>
  <cp:lastPrinted>2013-04-16T05:52:00Z</cp:lastPrinted>
  <dcterms:modified xsi:type="dcterms:W3CDTF">2023-05-07T00:40:52Z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>
    <vt:lpwstr>11</vt:lpwstr>
  </property>
  <property fmtid="{D5CDD505-2E9C-101B-9397-08002B2CF9AE}" pid="4" name="ICV">
    <vt:lpwstr>78FFDBFB15DC4196B90377CA1D6C028C_13</vt:lpwstr>
  </property>
</Properties>
</file>